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9150" activeTab="1"/>
  </bookViews>
  <sheets>
    <sheet name="Лист1" sheetId="1" r:id="rId1"/>
    <sheet name="характеристика домов" sheetId="2" r:id="rId2"/>
  </sheets>
  <definedNames/>
  <calcPr fullCalcOnLoad="1"/>
</workbook>
</file>

<file path=xl/sharedStrings.xml><?xml version="1.0" encoding="utf-8"?>
<sst xmlns="http://schemas.openxmlformats.org/spreadsheetml/2006/main" count="317" uniqueCount="111">
  <si>
    <t>Адрес</t>
  </si>
  <si>
    <t>№ пп</t>
  </si>
  <si>
    <t>ул. Авиационная, д.19</t>
  </si>
  <si>
    <t>ул. Гамалеи, д.3</t>
  </si>
  <si>
    <t>ул. Гамалеи, д.7</t>
  </si>
  <si>
    <t>ул. Гамалеи, д.9</t>
  </si>
  <si>
    <t>ул. Гамалеи, д.11, к.1</t>
  </si>
  <si>
    <t>ул. Гамалеи, д.11, к.2</t>
  </si>
  <si>
    <t>ул. Маршала Бирюзова, д.36</t>
  </si>
  <si>
    <t>ул. Маршала Бирюзова, д.38</t>
  </si>
  <si>
    <t>ул. Маршала Бирюзова, д.40</t>
  </si>
  <si>
    <t>ул. Маршала Василевского, д.1, к.2</t>
  </si>
  <si>
    <t>ул. Маршала Василевского, д.3, к.1</t>
  </si>
  <si>
    <t>ул. Маршала Василевского, д.5, к.1</t>
  </si>
  <si>
    <t>ул. Маршала Василевского, д.5, к.1а</t>
  </si>
  <si>
    <t>ул. Маршала Новикова, д. 7</t>
  </si>
  <si>
    <t>ул. Маршала Новикова, д.9</t>
  </si>
  <si>
    <t>ул. Живописная, д.38. к.1</t>
  </si>
  <si>
    <t>ул. Расплетина, д. 7</t>
  </si>
  <si>
    <t>ул. Расплетина, д. 11</t>
  </si>
  <si>
    <t>ул. Расплетина, д. 15</t>
  </si>
  <si>
    <t>ул. Расплетина, д. 17, к.2</t>
  </si>
  <si>
    <t>ул. Рогова, д.2</t>
  </si>
  <si>
    <t>ул. Рогова, д.3</t>
  </si>
  <si>
    <t>ул. Рогова, д.5</t>
  </si>
  <si>
    <t>ул. Рогова, д.7</t>
  </si>
  <si>
    <t>ул. Рогова, д.9</t>
  </si>
  <si>
    <t>ул. Рогова, д.11</t>
  </si>
  <si>
    <t>ул. Рогова, д.12</t>
  </si>
  <si>
    <t>ул. Рогова, д.12, к.1</t>
  </si>
  <si>
    <t>ул. Рогова, д.12, к.2</t>
  </si>
  <si>
    <t>ул. Рогова, д.13</t>
  </si>
  <si>
    <t>ул. Рогова, д.14</t>
  </si>
  <si>
    <t>ул. Рогова, д.14, к.1</t>
  </si>
  <si>
    <t>ул. Рогова, д.16</t>
  </si>
  <si>
    <t>ул. Рогова, д.16, к.1</t>
  </si>
  <si>
    <t>ул. Рогова, д.18</t>
  </si>
  <si>
    <t>ул. Рогова, д.18, к.1</t>
  </si>
  <si>
    <t>ул. Рогова, д.19</t>
  </si>
  <si>
    <t>ул. Рогова, д.20</t>
  </si>
  <si>
    <t>ул. Рогова, д.20, к.1</t>
  </si>
  <si>
    <t>ул. Рогова, д.22</t>
  </si>
  <si>
    <t>ул. Рогова, д.24</t>
  </si>
  <si>
    <t>ул. Щукинская, д.8</t>
  </si>
  <si>
    <t>ул. Щукинская, д.12, к.1</t>
  </si>
  <si>
    <t>ул. Живописная, д.38. к.2</t>
  </si>
  <si>
    <t>ул. Рогова, д.17</t>
  </si>
  <si>
    <t>Кол-во этажей</t>
  </si>
  <si>
    <t>Кол-во лифтов</t>
  </si>
  <si>
    <t>Кол-во квартир</t>
  </si>
  <si>
    <t>Кол-во комнат</t>
  </si>
  <si>
    <t>Наличие мусоропровода</t>
  </si>
  <si>
    <t>Кол-во</t>
  </si>
  <si>
    <t>расположение</t>
  </si>
  <si>
    <t>мусороприемных камер</t>
  </si>
  <si>
    <t>ВСЕГО общая жилая  площадь помещений дома</t>
  </si>
  <si>
    <t>Площадь для уборки лестничных клеток</t>
  </si>
  <si>
    <t>Числен-ность прожива-ющих</t>
  </si>
  <si>
    <t>цокольный этаж</t>
  </si>
  <si>
    <t>подвал</t>
  </si>
  <si>
    <t>КВ</t>
  </si>
  <si>
    <t>ЛК</t>
  </si>
  <si>
    <t>ул. Маршала Новикова, д. 5</t>
  </si>
  <si>
    <t>ул. Максимова, д.10</t>
  </si>
  <si>
    <t>ул. Максимова, д.12</t>
  </si>
  <si>
    <t>ул. Максимова, д.14</t>
  </si>
  <si>
    <t>ул. Живописная, д.40</t>
  </si>
  <si>
    <t>ул. Гамалеи, 4</t>
  </si>
  <si>
    <t>ул. Гамалеи, 6</t>
  </si>
  <si>
    <t>ул. Гамалеи, 10</t>
  </si>
  <si>
    <t>ул. Гамалеи, 2</t>
  </si>
  <si>
    <t>Год постройки</t>
  </si>
  <si>
    <t>Панель</t>
  </si>
  <si>
    <t>Кирпич</t>
  </si>
  <si>
    <t>Блоки</t>
  </si>
  <si>
    <t>К/блоки</t>
  </si>
  <si>
    <t>Мягкая</t>
  </si>
  <si>
    <t>Металл</t>
  </si>
  <si>
    <t>Площадь кровли</t>
  </si>
  <si>
    <t>Площадь чердаков</t>
  </si>
  <si>
    <t>Площадь подвалов</t>
  </si>
  <si>
    <t>цок. эт./подвал</t>
  </si>
  <si>
    <t>панель</t>
  </si>
  <si>
    <t>мягкая</t>
  </si>
  <si>
    <t>кирпич</t>
  </si>
  <si>
    <t>шифер</t>
  </si>
  <si>
    <t>металл</t>
  </si>
  <si>
    <t>Кол-во эл. плит</t>
  </si>
  <si>
    <t>цок.эт./заглуб.подвал</t>
  </si>
  <si>
    <t>цок.эт./подвал/заглуб.подвал</t>
  </si>
  <si>
    <t>Кол-во подъе-здов</t>
  </si>
  <si>
    <t>загрузо-чного клапана</t>
  </si>
  <si>
    <t>блоки</t>
  </si>
  <si>
    <t>Общая площадь нежилых помещен-ий</t>
  </si>
  <si>
    <t>Кубатура здания</t>
  </si>
  <si>
    <t>Кол-во ДУ и ППА</t>
  </si>
  <si>
    <t>Кол-во ванн</t>
  </si>
  <si>
    <t>Кол-во водосчетчиков</t>
  </si>
  <si>
    <t>Кол-во теплосчетчиков</t>
  </si>
  <si>
    <t>Матери-ал стен</t>
  </si>
  <si>
    <t>Итого</t>
  </si>
  <si>
    <t>Срок службы  (2010)</t>
  </si>
  <si>
    <t>Всего:</t>
  </si>
  <si>
    <t>% износа</t>
  </si>
  <si>
    <t xml:space="preserve">Процент износа МКД, управляемых ООО УО "Курчатовский" </t>
  </si>
  <si>
    <t>Дома с лифтом и мусоропроводом</t>
  </si>
  <si>
    <t>Дома с лифтом без мусоропровода</t>
  </si>
  <si>
    <t>Дома без лифта, без мусоропровода</t>
  </si>
  <si>
    <t>Срок службы  (2011)</t>
  </si>
  <si>
    <t>Материал крыш</t>
  </si>
  <si>
    <t>Перечень объектов жилищного фонда  ООО УО "Курчатовский"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</si>
</sst>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MS Sans Serif"/>
      <family val="0"/>
    </font>
    <font>
      <b/>
      <sz val="10"/>
      <name val="MS Sans Serif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MS Sans Serif"/>
      <family val="0"/>
    </font>
    <font>
      <sz val="10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4" fontId="2" fillId="33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/>
    </xf>
    <xf numFmtId="164" fontId="2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3.7109375" style="0" customWidth="1"/>
    <col min="2" max="2" width="23.8515625" style="0" customWidth="1"/>
    <col min="4" max="4" width="8.421875" style="0" customWidth="1"/>
    <col min="5" max="5" width="7.140625" style="0" customWidth="1"/>
  </cols>
  <sheetData>
    <row r="1" spans="1:6" ht="12.75">
      <c r="A1" s="42" t="s">
        <v>104</v>
      </c>
      <c r="B1" s="42"/>
      <c r="C1" s="42"/>
      <c r="D1" s="42"/>
      <c r="E1" s="42"/>
      <c r="F1" s="41"/>
    </row>
    <row r="2" spans="1:5" ht="36" customHeight="1">
      <c r="A2" s="19" t="s">
        <v>1</v>
      </c>
      <c r="B2" s="19" t="s">
        <v>0</v>
      </c>
      <c r="C2" s="19" t="s">
        <v>71</v>
      </c>
      <c r="D2" s="19" t="s">
        <v>101</v>
      </c>
      <c r="E2" s="37" t="s">
        <v>103</v>
      </c>
    </row>
    <row r="3" spans="1:5" ht="13.5">
      <c r="A3" s="6">
        <v>1</v>
      </c>
      <c r="B3" s="7" t="s">
        <v>2</v>
      </c>
      <c r="C3" s="4">
        <v>1989</v>
      </c>
      <c r="D3" s="4">
        <v>21</v>
      </c>
      <c r="E3" s="38">
        <v>15.7</v>
      </c>
    </row>
    <row r="4" spans="1:5" ht="13.5">
      <c r="A4" s="6">
        <f>A3+1</f>
        <v>2</v>
      </c>
      <c r="B4" s="7" t="s">
        <v>70</v>
      </c>
      <c r="C4" s="4">
        <v>1961</v>
      </c>
      <c r="D4" s="4">
        <v>49</v>
      </c>
      <c r="E4" s="38">
        <v>43</v>
      </c>
    </row>
    <row r="5" spans="1:5" ht="13.5">
      <c r="A5" s="6">
        <f aca="true" t="shared" si="0" ref="A5:A56">A4+1</f>
        <v>3</v>
      </c>
      <c r="B5" s="20" t="s">
        <v>3</v>
      </c>
      <c r="C5" s="21">
        <v>1973</v>
      </c>
      <c r="D5" s="21">
        <v>37</v>
      </c>
      <c r="E5" s="38">
        <v>31.9</v>
      </c>
    </row>
    <row r="6" spans="1:5" ht="13.5">
      <c r="A6" s="6">
        <f t="shared" si="0"/>
        <v>4</v>
      </c>
      <c r="B6" s="7" t="s">
        <v>67</v>
      </c>
      <c r="C6" s="4">
        <v>1961</v>
      </c>
      <c r="D6" s="4">
        <v>49</v>
      </c>
      <c r="E6" s="11">
        <v>47.8</v>
      </c>
    </row>
    <row r="7" spans="1:5" ht="13.5">
      <c r="A7" s="6">
        <f t="shared" si="0"/>
        <v>5</v>
      </c>
      <c r="B7" s="7" t="s">
        <v>68</v>
      </c>
      <c r="C7" s="4">
        <v>1961</v>
      </c>
      <c r="D7" s="4">
        <v>49</v>
      </c>
      <c r="E7" s="11">
        <v>45.3</v>
      </c>
    </row>
    <row r="8" spans="1:5" ht="13.5">
      <c r="A8" s="6">
        <f t="shared" si="0"/>
        <v>6</v>
      </c>
      <c r="B8" s="20" t="s">
        <v>4</v>
      </c>
      <c r="C8" s="21">
        <v>1959</v>
      </c>
      <c r="D8" s="21">
        <v>51</v>
      </c>
      <c r="E8" s="38">
        <v>47.9</v>
      </c>
    </row>
    <row r="9" spans="1:5" ht="13.5">
      <c r="A9" s="6">
        <f t="shared" si="0"/>
        <v>7</v>
      </c>
      <c r="B9" s="20" t="s">
        <v>5</v>
      </c>
      <c r="C9" s="21">
        <v>1960</v>
      </c>
      <c r="D9" s="21">
        <v>50</v>
      </c>
      <c r="E9" s="38">
        <v>46.4</v>
      </c>
    </row>
    <row r="10" spans="1:5" ht="13.5">
      <c r="A10" s="6">
        <f t="shared" si="0"/>
        <v>8</v>
      </c>
      <c r="B10" s="7" t="s">
        <v>69</v>
      </c>
      <c r="C10" s="4">
        <v>1961</v>
      </c>
      <c r="D10" s="4">
        <v>49</v>
      </c>
      <c r="E10" s="11">
        <v>44.1</v>
      </c>
    </row>
    <row r="11" spans="1:5" ht="13.5">
      <c r="A11" s="6">
        <f t="shared" si="0"/>
        <v>9</v>
      </c>
      <c r="B11" s="20" t="s">
        <v>6</v>
      </c>
      <c r="C11" s="21">
        <v>1959</v>
      </c>
      <c r="D11" s="21">
        <v>51</v>
      </c>
      <c r="E11" s="38">
        <v>49.8</v>
      </c>
    </row>
    <row r="12" spans="1:5" ht="13.5">
      <c r="A12" s="6">
        <f t="shared" si="0"/>
        <v>10</v>
      </c>
      <c r="B12" s="20" t="s">
        <v>7</v>
      </c>
      <c r="C12" s="21">
        <v>1959</v>
      </c>
      <c r="D12" s="21">
        <v>51</v>
      </c>
      <c r="E12" s="38">
        <v>47.9</v>
      </c>
    </row>
    <row r="13" spans="1:5" ht="13.5">
      <c r="A13" s="6">
        <f t="shared" si="0"/>
        <v>11</v>
      </c>
      <c r="B13" s="20" t="s">
        <v>17</v>
      </c>
      <c r="C13" s="21">
        <v>1962</v>
      </c>
      <c r="D13" s="21">
        <v>48</v>
      </c>
      <c r="E13" s="11">
        <v>44.9</v>
      </c>
    </row>
    <row r="14" spans="1:9" ht="13.5">
      <c r="A14" s="6">
        <f t="shared" si="0"/>
        <v>12</v>
      </c>
      <c r="B14" s="20" t="s">
        <v>45</v>
      </c>
      <c r="C14" s="21">
        <v>1962</v>
      </c>
      <c r="D14" s="21">
        <v>48</v>
      </c>
      <c r="E14" s="11">
        <v>44.9</v>
      </c>
      <c r="I14" s="40"/>
    </row>
    <row r="15" spans="1:5" ht="13.5">
      <c r="A15" s="6">
        <f t="shared" si="0"/>
        <v>13</v>
      </c>
      <c r="B15" s="20" t="s">
        <v>66</v>
      </c>
      <c r="C15" s="21">
        <v>1962</v>
      </c>
      <c r="D15" s="21">
        <v>48</v>
      </c>
      <c r="E15" s="11">
        <v>44.9</v>
      </c>
    </row>
    <row r="16" spans="1:5" ht="13.5">
      <c r="A16" s="6">
        <f t="shared" si="0"/>
        <v>14</v>
      </c>
      <c r="B16" s="11" t="s">
        <v>63</v>
      </c>
      <c r="C16" s="3">
        <v>1964</v>
      </c>
      <c r="D16" s="3">
        <v>46</v>
      </c>
      <c r="E16" s="11">
        <v>43.5</v>
      </c>
    </row>
    <row r="17" spans="1:5" ht="13.5">
      <c r="A17" s="6">
        <f t="shared" si="0"/>
        <v>15</v>
      </c>
      <c r="B17" s="11" t="s">
        <v>64</v>
      </c>
      <c r="C17" s="3">
        <v>1961</v>
      </c>
      <c r="D17" s="3">
        <v>49</v>
      </c>
      <c r="E17" s="11">
        <v>46.5</v>
      </c>
    </row>
    <row r="18" spans="1:5" ht="13.5">
      <c r="A18" s="6">
        <f t="shared" si="0"/>
        <v>16</v>
      </c>
      <c r="B18" s="11" t="s">
        <v>65</v>
      </c>
      <c r="C18" s="3">
        <v>1961</v>
      </c>
      <c r="D18" s="3">
        <v>49</v>
      </c>
      <c r="E18" s="11">
        <v>47.8</v>
      </c>
    </row>
    <row r="19" spans="1:5" ht="13.5">
      <c r="A19" s="6">
        <f t="shared" si="0"/>
        <v>17</v>
      </c>
      <c r="B19" s="11" t="s">
        <v>8</v>
      </c>
      <c r="C19" s="3">
        <v>1973</v>
      </c>
      <c r="D19" s="3">
        <v>37</v>
      </c>
      <c r="E19" s="38">
        <v>33.8</v>
      </c>
    </row>
    <row r="20" spans="1:5" ht="13.5">
      <c r="A20" s="6">
        <f t="shared" si="0"/>
        <v>18</v>
      </c>
      <c r="B20" s="11" t="s">
        <v>9</v>
      </c>
      <c r="C20" s="3">
        <v>1972</v>
      </c>
      <c r="D20" s="3">
        <v>38</v>
      </c>
      <c r="E20" s="38">
        <v>38</v>
      </c>
    </row>
    <row r="21" spans="1:5" ht="13.5">
      <c r="A21" s="6">
        <f t="shared" si="0"/>
        <v>19</v>
      </c>
      <c r="B21" s="11" t="s">
        <v>10</v>
      </c>
      <c r="C21" s="3">
        <v>1971</v>
      </c>
      <c r="D21" s="3">
        <v>38</v>
      </c>
      <c r="E21" s="38">
        <v>44.2</v>
      </c>
    </row>
    <row r="22" spans="1:5" ht="13.5">
      <c r="A22" s="6">
        <f t="shared" si="0"/>
        <v>20</v>
      </c>
      <c r="B22" s="11" t="s">
        <v>11</v>
      </c>
      <c r="C22" s="3">
        <v>1955</v>
      </c>
      <c r="D22" s="3">
        <v>55</v>
      </c>
      <c r="E22" s="38">
        <v>53.9</v>
      </c>
    </row>
    <row r="23" spans="1:5" ht="13.5">
      <c r="A23" s="6">
        <f t="shared" si="0"/>
        <v>21</v>
      </c>
      <c r="B23" s="11" t="s">
        <v>12</v>
      </c>
      <c r="C23" s="3">
        <v>1950</v>
      </c>
      <c r="D23" s="3">
        <v>60</v>
      </c>
      <c r="E23" s="38">
        <v>54.3</v>
      </c>
    </row>
    <row r="24" spans="1:5" ht="13.5">
      <c r="A24" s="6">
        <f t="shared" si="0"/>
        <v>22</v>
      </c>
      <c r="B24" s="11" t="s">
        <v>13</v>
      </c>
      <c r="C24" s="3">
        <v>1954</v>
      </c>
      <c r="D24" s="3">
        <v>56</v>
      </c>
      <c r="E24" s="38">
        <v>52.7</v>
      </c>
    </row>
    <row r="25" spans="1:5" ht="13.5">
      <c r="A25" s="6">
        <f t="shared" si="0"/>
        <v>23</v>
      </c>
      <c r="B25" s="11" t="s">
        <v>14</v>
      </c>
      <c r="C25" s="3">
        <v>1961</v>
      </c>
      <c r="D25" s="3">
        <v>49</v>
      </c>
      <c r="E25" s="11">
        <v>45.3</v>
      </c>
    </row>
    <row r="26" spans="1:5" ht="13.5">
      <c r="A26" s="6">
        <f t="shared" si="0"/>
        <v>24</v>
      </c>
      <c r="B26" s="11" t="s">
        <v>62</v>
      </c>
      <c r="C26" s="3">
        <v>1947</v>
      </c>
      <c r="D26" s="3">
        <v>63</v>
      </c>
      <c r="E26" s="11">
        <v>59.6</v>
      </c>
    </row>
    <row r="27" spans="1:5" ht="13.5">
      <c r="A27" s="6">
        <f t="shared" si="0"/>
        <v>25</v>
      </c>
      <c r="B27" s="11" t="s">
        <v>15</v>
      </c>
      <c r="C27" s="3">
        <v>1947</v>
      </c>
      <c r="D27" s="3">
        <v>63</v>
      </c>
      <c r="E27" s="11">
        <v>59.5</v>
      </c>
    </row>
    <row r="28" spans="1:5" ht="13.5">
      <c r="A28" s="6">
        <f t="shared" si="0"/>
        <v>26</v>
      </c>
      <c r="B28" s="11" t="s">
        <v>16</v>
      </c>
      <c r="C28" s="3">
        <v>1950</v>
      </c>
      <c r="D28" s="3">
        <v>60</v>
      </c>
      <c r="E28" s="38">
        <v>58</v>
      </c>
    </row>
    <row r="29" spans="1:5" ht="13.5">
      <c r="A29" s="6">
        <f t="shared" si="0"/>
        <v>27</v>
      </c>
      <c r="B29" s="11" t="s">
        <v>18</v>
      </c>
      <c r="C29" s="3">
        <v>1956</v>
      </c>
      <c r="D29" s="3">
        <v>54</v>
      </c>
      <c r="E29" s="11">
        <v>47.8</v>
      </c>
    </row>
    <row r="30" spans="1:5" ht="13.5">
      <c r="A30" s="6">
        <f t="shared" si="0"/>
        <v>28</v>
      </c>
      <c r="B30" s="11" t="s">
        <v>19</v>
      </c>
      <c r="C30" s="3">
        <v>1955</v>
      </c>
      <c r="D30" s="3">
        <v>55</v>
      </c>
      <c r="E30" s="38">
        <v>49</v>
      </c>
    </row>
    <row r="31" spans="1:5" ht="13.5">
      <c r="A31" s="6">
        <f t="shared" si="0"/>
        <v>29</v>
      </c>
      <c r="B31" s="11" t="s">
        <v>20</v>
      </c>
      <c r="C31" s="3">
        <v>1957</v>
      </c>
      <c r="D31" s="3">
        <v>53</v>
      </c>
      <c r="E31" s="38">
        <v>50.6</v>
      </c>
    </row>
    <row r="32" spans="1:5" ht="13.5">
      <c r="A32" s="6">
        <f t="shared" si="0"/>
        <v>30</v>
      </c>
      <c r="B32" s="11" t="s">
        <v>21</v>
      </c>
      <c r="C32" s="3">
        <v>1957</v>
      </c>
      <c r="D32" s="3">
        <v>53</v>
      </c>
      <c r="E32" s="38">
        <v>51</v>
      </c>
    </row>
    <row r="33" spans="1:5" ht="13.5">
      <c r="A33" s="6">
        <f t="shared" si="0"/>
        <v>31</v>
      </c>
      <c r="B33" s="20" t="s">
        <v>22</v>
      </c>
      <c r="C33" s="21">
        <v>1972</v>
      </c>
      <c r="D33" s="21">
        <v>38</v>
      </c>
      <c r="E33" s="38">
        <v>29.5</v>
      </c>
    </row>
    <row r="34" spans="1:5" ht="13.5">
      <c r="A34" s="6">
        <f t="shared" si="0"/>
        <v>32</v>
      </c>
      <c r="B34" s="20" t="s">
        <v>23</v>
      </c>
      <c r="C34" s="21">
        <v>1968</v>
      </c>
      <c r="D34" s="21">
        <v>42</v>
      </c>
      <c r="E34" s="38">
        <v>34.6</v>
      </c>
    </row>
    <row r="35" spans="1:5" ht="13.5">
      <c r="A35" s="6">
        <f t="shared" si="0"/>
        <v>33</v>
      </c>
      <c r="B35" s="20" t="s">
        <v>24</v>
      </c>
      <c r="C35" s="21">
        <v>1968</v>
      </c>
      <c r="D35" s="21">
        <v>42</v>
      </c>
      <c r="E35" s="38">
        <v>38.2</v>
      </c>
    </row>
    <row r="36" spans="1:5" ht="13.5">
      <c r="A36" s="6">
        <f t="shared" si="0"/>
        <v>34</v>
      </c>
      <c r="B36" s="20" t="s">
        <v>25</v>
      </c>
      <c r="C36" s="21">
        <v>1986</v>
      </c>
      <c r="D36" s="21">
        <v>24</v>
      </c>
      <c r="E36" s="38">
        <v>24</v>
      </c>
    </row>
    <row r="37" spans="1:5" ht="13.5">
      <c r="A37" s="6">
        <f t="shared" si="0"/>
        <v>35</v>
      </c>
      <c r="B37" s="20" t="s">
        <v>26</v>
      </c>
      <c r="C37" s="21">
        <v>1963</v>
      </c>
      <c r="D37" s="21">
        <v>47</v>
      </c>
      <c r="E37" s="39">
        <v>44.9</v>
      </c>
    </row>
    <row r="38" spans="1:5" ht="13.5">
      <c r="A38" s="6">
        <f t="shared" si="0"/>
        <v>36</v>
      </c>
      <c r="B38" s="20" t="s">
        <v>27</v>
      </c>
      <c r="C38" s="21">
        <v>1963</v>
      </c>
      <c r="D38" s="21">
        <v>47</v>
      </c>
      <c r="E38" s="39">
        <v>44.5</v>
      </c>
    </row>
    <row r="39" spans="1:5" ht="13.5">
      <c r="A39" s="6">
        <f t="shared" si="0"/>
        <v>37</v>
      </c>
      <c r="B39" s="20" t="s">
        <v>28</v>
      </c>
      <c r="C39" s="21">
        <v>1965</v>
      </c>
      <c r="D39" s="21">
        <v>45</v>
      </c>
      <c r="E39" s="38">
        <v>43.7</v>
      </c>
    </row>
    <row r="40" spans="1:5" ht="13.5">
      <c r="A40" s="6">
        <f t="shared" si="0"/>
        <v>38</v>
      </c>
      <c r="B40" s="20" t="s">
        <v>31</v>
      </c>
      <c r="C40" s="21">
        <v>1962</v>
      </c>
      <c r="D40" s="21">
        <v>48</v>
      </c>
      <c r="E40" s="39">
        <v>43.8</v>
      </c>
    </row>
    <row r="41" spans="1:5" ht="13.5">
      <c r="A41" s="6">
        <f t="shared" si="0"/>
        <v>39</v>
      </c>
      <c r="B41" s="20" t="s">
        <v>29</v>
      </c>
      <c r="C41" s="21">
        <v>1983</v>
      </c>
      <c r="D41" s="21">
        <v>27</v>
      </c>
      <c r="E41" s="38">
        <v>24.8</v>
      </c>
    </row>
    <row r="42" spans="1:5" ht="13.5">
      <c r="A42" s="6">
        <f t="shared" si="0"/>
        <v>40</v>
      </c>
      <c r="B42" s="20" t="s">
        <v>30</v>
      </c>
      <c r="C42" s="21">
        <v>1983</v>
      </c>
      <c r="D42" s="21">
        <v>27</v>
      </c>
      <c r="E42" s="38">
        <v>24</v>
      </c>
    </row>
    <row r="43" spans="1:5" ht="13.5">
      <c r="A43" s="6">
        <f t="shared" si="0"/>
        <v>41</v>
      </c>
      <c r="B43" s="20" t="s">
        <v>32</v>
      </c>
      <c r="C43" s="21">
        <v>1964</v>
      </c>
      <c r="D43" s="21">
        <v>46</v>
      </c>
      <c r="E43" s="38">
        <v>41.8</v>
      </c>
    </row>
    <row r="44" spans="1:5" ht="13.5">
      <c r="A44" s="6">
        <f t="shared" si="0"/>
        <v>42</v>
      </c>
      <c r="B44" s="20" t="s">
        <v>33</v>
      </c>
      <c r="C44" s="21">
        <v>1982</v>
      </c>
      <c r="D44" s="21">
        <v>28</v>
      </c>
      <c r="E44" s="38">
        <v>26.9</v>
      </c>
    </row>
    <row r="45" spans="1:5" ht="13.5">
      <c r="A45" s="6">
        <f t="shared" si="0"/>
        <v>43</v>
      </c>
      <c r="B45" s="20" t="s">
        <v>34</v>
      </c>
      <c r="C45" s="21">
        <v>1964</v>
      </c>
      <c r="D45" s="21">
        <v>46</v>
      </c>
      <c r="E45" s="38">
        <v>41.8</v>
      </c>
    </row>
    <row r="46" spans="1:5" ht="13.5">
      <c r="A46" s="6">
        <f t="shared" si="0"/>
        <v>44</v>
      </c>
      <c r="B46" s="20" t="s">
        <v>35</v>
      </c>
      <c r="C46" s="21">
        <v>1983</v>
      </c>
      <c r="D46" s="21">
        <v>27</v>
      </c>
      <c r="E46" s="38">
        <v>27</v>
      </c>
    </row>
    <row r="47" spans="1:5" ht="13.5">
      <c r="A47" s="6">
        <f t="shared" si="0"/>
        <v>45</v>
      </c>
      <c r="B47" s="20" t="s">
        <v>46</v>
      </c>
      <c r="C47" s="21">
        <v>1962</v>
      </c>
      <c r="D47" s="21">
        <v>48</v>
      </c>
      <c r="E47" s="38">
        <v>41.7</v>
      </c>
    </row>
    <row r="48" spans="1:5" ht="13.5">
      <c r="A48" s="6">
        <f t="shared" si="0"/>
        <v>46</v>
      </c>
      <c r="B48" s="20" t="s">
        <v>36</v>
      </c>
      <c r="C48" s="21">
        <v>1963</v>
      </c>
      <c r="D48" s="21">
        <v>47</v>
      </c>
      <c r="E48" s="38">
        <v>41.8</v>
      </c>
    </row>
    <row r="49" spans="1:5" ht="13.5">
      <c r="A49" s="6">
        <f t="shared" si="0"/>
        <v>47</v>
      </c>
      <c r="B49" s="20" t="s">
        <v>37</v>
      </c>
      <c r="C49" s="21">
        <v>1983</v>
      </c>
      <c r="D49" s="21">
        <v>27</v>
      </c>
      <c r="E49" s="38">
        <v>27</v>
      </c>
    </row>
    <row r="50" spans="1:5" ht="13.5">
      <c r="A50" s="6">
        <f t="shared" si="0"/>
        <v>48</v>
      </c>
      <c r="B50" s="20" t="s">
        <v>38</v>
      </c>
      <c r="C50" s="21">
        <v>1962</v>
      </c>
      <c r="D50" s="21">
        <v>48</v>
      </c>
      <c r="E50" s="38">
        <v>41.7</v>
      </c>
    </row>
    <row r="51" spans="1:5" ht="13.5">
      <c r="A51" s="6">
        <f t="shared" si="0"/>
        <v>49</v>
      </c>
      <c r="B51" s="20" t="s">
        <v>39</v>
      </c>
      <c r="C51" s="21">
        <v>1963</v>
      </c>
      <c r="D51" s="21">
        <v>47</v>
      </c>
      <c r="E51" s="38">
        <v>43.8</v>
      </c>
    </row>
    <row r="52" spans="1:5" ht="13.5">
      <c r="A52" s="6">
        <f t="shared" si="0"/>
        <v>50</v>
      </c>
      <c r="B52" s="20" t="s">
        <v>40</v>
      </c>
      <c r="C52" s="21">
        <v>1984</v>
      </c>
      <c r="D52" s="21">
        <v>26</v>
      </c>
      <c r="E52" s="38">
        <v>24.9</v>
      </c>
    </row>
    <row r="53" spans="1:5" ht="13.5">
      <c r="A53" s="6">
        <f t="shared" si="0"/>
        <v>51</v>
      </c>
      <c r="B53" s="20" t="s">
        <v>41</v>
      </c>
      <c r="C53" s="21">
        <v>1966</v>
      </c>
      <c r="D53" s="21">
        <v>44</v>
      </c>
      <c r="E53" s="38">
        <v>42.7</v>
      </c>
    </row>
    <row r="54" spans="1:5" ht="13.5">
      <c r="A54" s="6">
        <f t="shared" si="0"/>
        <v>52</v>
      </c>
      <c r="B54" s="20" t="s">
        <v>42</v>
      </c>
      <c r="C54" s="21">
        <v>1966</v>
      </c>
      <c r="D54" s="21">
        <v>44</v>
      </c>
      <c r="E54" s="38">
        <v>41.9</v>
      </c>
    </row>
    <row r="55" spans="1:5" ht="13.5">
      <c r="A55" s="6">
        <f t="shared" si="0"/>
        <v>53</v>
      </c>
      <c r="B55" s="14" t="s">
        <v>43</v>
      </c>
      <c r="C55" s="15">
        <v>1988</v>
      </c>
      <c r="D55" s="15">
        <v>22</v>
      </c>
      <c r="E55" s="38">
        <v>16.9</v>
      </c>
    </row>
    <row r="56" spans="1:5" ht="13.5">
      <c r="A56" s="6">
        <f t="shared" si="0"/>
        <v>54</v>
      </c>
      <c r="B56" s="14" t="s">
        <v>44</v>
      </c>
      <c r="C56" s="15">
        <v>1989</v>
      </c>
      <c r="D56" s="15">
        <v>21</v>
      </c>
      <c r="E56" s="38">
        <v>21</v>
      </c>
    </row>
  </sheetData>
  <sheetProtection/>
  <mergeCells count="1">
    <mergeCell ref="A1:E1"/>
  </mergeCells>
  <printOptions/>
  <pageMargins left="1.1811023622047245" right="0.7874015748031497" top="0.3937007874015748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0"/>
  <sheetViews>
    <sheetView tabSelected="1" zoomScalePageLayoutView="0" workbookViewId="0" topLeftCell="A1">
      <selection activeCell="A75" sqref="A75:IV75"/>
    </sheetView>
  </sheetViews>
  <sheetFormatPr defaultColWidth="9.140625" defaultRowHeight="12.75"/>
  <cols>
    <col min="1" max="1" width="2.8515625" style="0" customWidth="1"/>
    <col min="2" max="2" width="23.421875" style="0" customWidth="1"/>
    <col min="3" max="3" width="6.8515625" style="0" customWidth="1"/>
    <col min="4" max="4" width="5.57421875" style="0" customWidth="1"/>
    <col min="5" max="5" width="5.7109375" style="0" customWidth="1"/>
    <col min="6" max="6" width="6.8515625" style="0" customWidth="1"/>
    <col min="7" max="7" width="5.28125" style="0" customWidth="1"/>
    <col min="8" max="8" width="5.57421875" style="0" customWidth="1"/>
    <col min="9" max="9" width="5.00390625" style="0" customWidth="1"/>
    <col min="10" max="10" width="5.57421875" style="0" customWidth="1"/>
    <col min="11" max="11" width="5.00390625" style="0" customWidth="1"/>
    <col min="12" max="12" width="5.140625" style="0" customWidth="1"/>
    <col min="13" max="13" width="4.8515625" style="0" customWidth="1"/>
    <col min="14" max="17" width="4.7109375" style="0" customWidth="1"/>
    <col min="18" max="18" width="17.7109375" style="0" customWidth="1"/>
    <col min="19" max="19" width="5.57421875" style="0" customWidth="1"/>
    <col min="20" max="20" width="6.28125" style="0" customWidth="1"/>
    <col min="21" max="21" width="9.00390625" style="0" customWidth="1"/>
    <col min="22" max="22" width="8.421875" style="0" customWidth="1"/>
    <col min="23" max="23" width="6.28125" style="0" customWidth="1"/>
    <col min="24" max="24" width="6.421875" style="0" customWidth="1"/>
    <col min="25" max="25" width="6.57421875" style="0" customWidth="1"/>
    <col min="26" max="26" width="7.28125" style="0" customWidth="1"/>
    <col min="27" max="27" width="7.57421875" style="0" customWidth="1"/>
  </cols>
  <sheetData>
    <row r="1" ht="12.75">
      <c r="V1" s="1"/>
    </row>
    <row r="3" ht="12.75">
      <c r="W3" s="2"/>
    </row>
    <row r="4" spans="1:26" ht="12.75">
      <c r="A4" s="54" t="s">
        <v>110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spans="1:26" ht="12.7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7" ht="12.75" customHeight="1">
      <c r="A6" s="46" t="s">
        <v>1</v>
      </c>
      <c r="B6" s="46" t="s">
        <v>0</v>
      </c>
      <c r="C6" s="46" t="s">
        <v>71</v>
      </c>
      <c r="D6" s="46" t="s">
        <v>108</v>
      </c>
      <c r="E6" s="46" t="s">
        <v>99</v>
      </c>
      <c r="F6" s="46" t="s">
        <v>109</v>
      </c>
      <c r="G6" s="46" t="s">
        <v>47</v>
      </c>
      <c r="H6" s="46" t="s">
        <v>48</v>
      </c>
      <c r="I6" s="46" t="s">
        <v>90</v>
      </c>
      <c r="J6" s="46" t="s">
        <v>49</v>
      </c>
      <c r="K6" s="46" t="s">
        <v>50</v>
      </c>
      <c r="L6" s="46" t="s">
        <v>96</v>
      </c>
      <c r="M6" s="46" t="s">
        <v>95</v>
      </c>
      <c r="N6" s="46" t="s">
        <v>87</v>
      </c>
      <c r="O6" s="46" t="s">
        <v>97</v>
      </c>
      <c r="P6" s="46" t="s">
        <v>98</v>
      </c>
      <c r="Q6" s="58" t="s">
        <v>51</v>
      </c>
      <c r="R6" s="60"/>
      <c r="S6" s="59"/>
      <c r="T6" s="46" t="s">
        <v>57</v>
      </c>
      <c r="U6" s="46" t="s">
        <v>55</v>
      </c>
      <c r="V6" s="46" t="s">
        <v>56</v>
      </c>
      <c r="W6" s="46" t="s">
        <v>78</v>
      </c>
      <c r="X6" s="46" t="s">
        <v>79</v>
      </c>
      <c r="Y6" s="46" t="s">
        <v>80</v>
      </c>
      <c r="Z6" s="46" t="s">
        <v>93</v>
      </c>
      <c r="AA6" s="46" t="s">
        <v>94</v>
      </c>
    </row>
    <row r="7" spans="1:27" ht="12.75" customHeight="1">
      <c r="A7" s="56"/>
      <c r="B7" s="57"/>
      <c r="C7" s="47"/>
      <c r="D7" s="47"/>
      <c r="E7" s="47"/>
      <c r="F7" s="47"/>
      <c r="G7" s="47"/>
      <c r="H7" s="47"/>
      <c r="I7" s="47"/>
      <c r="J7" s="47"/>
      <c r="K7" s="47"/>
      <c r="L7" s="49"/>
      <c r="M7" s="47"/>
      <c r="N7" s="47"/>
      <c r="O7" s="49"/>
      <c r="P7" s="49"/>
      <c r="Q7" s="46" t="s">
        <v>52</v>
      </c>
      <c r="R7" s="58" t="s">
        <v>53</v>
      </c>
      <c r="S7" s="59"/>
      <c r="T7" s="47"/>
      <c r="U7" s="47"/>
      <c r="V7" s="47"/>
      <c r="W7" s="47"/>
      <c r="X7" s="47"/>
      <c r="Y7" s="47"/>
      <c r="Z7" s="47"/>
      <c r="AA7" s="47"/>
    </row>
    <row r="8" spans="1:27" ht="51">
      <c r="A8" s="56"/>
      <c r="B8" s="57"/>
      <c r="C8" s="48"/>
      <c r="D8" s="48"/>
      <c r="E8" s="48"/>
      <c r="F8" s="48"/>
      <c r="G8" s="48"/>
      <c r="H8" s="48"/>
      <c r="I8" s="48"/>
      <c r="J8" s="48"/>
      <c r="K8" s="48"/>
      <c r="L8" s="50"/>
      <c r="M8" s="48"/>
      <c r="N8" s="48"/>
      <c r="O8" s="50"/>
      <c r="P8" s="50"/>
      <c r="Q8" s="48"/>
      <c r="R8" s="19" t="s">
        <v>54</v>
      </c>
      <c r="S8" s="19" t="s">
        <v>91</v>
      </c>
      <c r="T8" s="48"/>
      <c r="U8" s="48"/>
      <c r="V8" s="48"/>
      <c r="W8" s="48"/>
      <c r="X8" s="48"/>
      <c r="Y8" s="48"/>
      <c r="Z8" s="48"/>
      <c r="AA8" s="48"/>
    </row>
    <row r="9" spans="1:27" ht="12.75">
      <c r="A9" s="32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32">
        <v>13</v>
      </c>
      <c r="N9" s="32">
        <v>14</v>
      </c>
      <c r="O9" s="32">
        <v>15</v>
      </c>
      <c r="P9" s="32">
        <v>16</v>
      </c>
      <c r="Q9" s="30">
        <v>17</v>
      </c>
      <c r="R9" s="30">
        <v>18</v>
      </c>
      <c r="S9" s="30">
        <v>19</v>
      </c>
      <c r="T9" s="30">
        <v>20</v>
      </c>
      <c r="U9" s="30">
        <v>21</v>
      </c>
      <c r="V9" s="30">
        <v>22</v>
      </c>
      <c r="W9" s="31">
        <v>23</v>
      </c>
      <c r="X9" s="30">
        <v>24</v>
      </c>
      <c r="Y9" s="30">
        <v>25</v>
      </c>
      <c r="Z9" s="30">
        <v>26</v>
      </c>
      <c r="AA9" s="30">
        <v>27</v>
      </c>
    </row>
    <row r="10" spans="1:27" ht="12.75">
      <c r="A10" s="51" t="s">
        <v>105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3"/>
    </row>
    <row r="11" spans="1:27" ht="13.5">
      <c r="A11" s="6">
        <v>1</v>
      </c>
      <c r="B11" s="7" t="s">
        <v>2</v>
      </c>
      <c r="C11" s="4">
        <v>1989</v>
      </c>
      <c r="D11" s="4">
        <f>2011-C11</f>
        <v>22</v>
      </c>
      <c r="E11" s="4" t="s">
        <v>82</v>
      </c>
      <c r="F11" s="4" t="s">
        <v>83</v>
      </c>
      <c r="G11" s="4">
        <v>22</v>
      </c>
      <c r="H11" s="3">
        <v>6</v>
      </c>
      <c r="I11" s="3">
        <v>2</v>
      </c>
      <c r="J11" s="3">
        <v>168</v>
      </c>
      <c r="K11" s="3">
        <v>399</v>
      </c>
      <c r="L11" s="8">
        <f aca="true" t="shared" si="0" ref="L11:L39">J11</f>
        <v>168</v>
      </c>
      <c r="M11" s="8">
        <v>2</v>
      </c>
      <c r="N11" s="8">
        <v>168</v>
      </c>
      <c r="O11" s="8">
        <v>1</v>
      </c>
      <c r="P11" s="8">
        <v>1</v>
      </c>
      <c r="Q11" s="5">
        <v>2</v>
      </c>
      <c r="R11" s="3" t="s">
        <v>58</v>
      </c>
      <c r="S11" s="3" t="s">
        <v>61</v>
      </c>
      <c r="T11" s="5">
        <v>480</v>
      </c>
      <c r="U11" s="9">
        <v>10926.2</v>
      </c>
      <c r="V11" s="10">
        <v>2357.5</v>
      </c>
      <c r="W11" s="3">
        <v>857</v>
      </c>
      <c r="X11" s="3">
        <v>788</v>
      </c>
      <c r="Y11" s="3">
        <v>766</v>
      </c>
      <c r="Z11" s="27">
        <v>490</v>
      </c>
      <c r="AA11" s="31">
        <v>51324</v>
      </c>
    </row>
    <row r="12" spans="1:27" ht="13.5">
      <c r="A12" s="6">
        <v>2</v>
      </c>
      <c r="B12" s="7" t="s">
        <v>70</v>
      </c>
      <c r="C12" s="4">
        <v>1961</v>
      </c>
      <c r="D12" s="4">
        <f aca="true" t="shared" si="1" ref="D12:D39">2011-C12</f>
        <v>50</v>
      </c>
      <c r="E12" s="4" t="s">
        <v>84</v>
      </c>
      <c r="F12" s="4" t="s">
        <v>85</v>
      </c>
      <c r="G12" s="4">
        <v>8</v>
      </c>
      <c r="H12" s="3">
        <v>4</v>
      </c>
      <c r="I12" s="3">
        <v>4</v>
      </c>
      <c r="J12" s="3">
        <v>128</v>
      </c>
      <c r="K12" s="3">
        <v>256</v>
      </c>
      <c r="L12" s="3">
        <f t="shared" si="0"/>
        <v>128</v>
      </c>
      <c r="M12" s="3"/>
      <c r="N12" s="3"/>
      <c r="O12" s="3">
        <v>2</v>
      </c>
      <c r="P12" s="3">
        <v>1</v>
      </c>
      <c r="Q12" s="4">
        <v>4</v>
      </c>
      <c r="R12" s="3" t="s">
        <v>59</v>
      </c>
      <c r="S12" s="3" t="s">
        <v>61</v>
      </c>
      <c r="T12" s="4">
        <v>232</v>
      </c>
      <c r="U12" s="25">
        <v>5445.2</v>
      </c>
      <c r="V12" s="26">
        <v>752</v>
      </c>
      <c r="W12" s="3">
        <v>1256</v>
      </c>
      <c r="X12" s="3">
        <v>1005</v>
      </c>
      <c r="Y12" s="3">
        <v>966</v>
      </c>
      <c r="Z12" s="27">
        <v>600.3</v>
      </c>
      <c r="AA12" s="34">
        <v>25948</v>
      </c>
    </row>
    <row r="13" spans="1:27" ht="13.5">
      <c r="A13" s="20">
        <v>3</v>
      </c>
      <c r="B13" s="20" t="s">
        <v>3</v>
      </c>
      <c r="C13" s="21">
        <v>1973</v>
      </c>
      <c r="D13" s="4">
        <f t="shared" si="1"/>
        <v>38</v>
      </c>
      <c r="E13" s="21" t="s">
        <v>72</v>
      </c>
      <c r="F13" s="21" t="s">
        <v>76</v>
      </c>
      <c r="G13" s="21">
        <v>12</v>
      </c>
      <c r="H13" s="21">
        <v>10</v>
      </c>
      <c r="I13" s="21">
        <v>5</v>
      </c>
      <c r="J13" s="21">
        <v>240</v>
      </c>
      <c r="K13" s="21">
        <v>537</v>
      </c>
      <c r="L13" s="3">
        <f t="shared" si="0"/>
        <v>240</v>
      </c>
      <c r="M13" s="21">
        <v>5</v>
      </c>
      <c r="N13" s="21"/>
      <c r="O13" s="21">
        <v>1</v>
      </c>
      <c r="P13" s="21">
        <v>1</v>
      </c>
      <c r="Q13" s="21">
        <v>5</v>
      </c>
      <c r="R13" s="21" t="s">
        <v>58</v>
      </c>
      <c r="S13" s="21" t="s">
        <v>61</v>
      </c>
      <c r="T13" s="21">
        <v>536</v>
      </c>
      <c r="U13" s="9">
        <v>12104</v>
      </c>
      <c r="V13" s="10">
        <v>1218</v>
      </c>
      <c r="W13" s="3">
        <v>1483</v>
      </c>
      <c r="X13" s="3">
        <v>1364</v>
      </c>
      <c r="Y13" s="3">
        <v>1378</v>
      </c>
      <c r="Z13" s="27">
        <v>546.5</v>
      </c>
      <c r="AA13" s="34">
        <v>51135</v>
      </c>
    </row>
    <row r="14" spans="1:27" ht="13.5">
      <c r="A14" s="20">
        <v>4</v>
      </c>
      <c r="B14" s="20" t="s">
        <v>5</v>
      </c>
      <c r="C14" s="21">
        <v>1960</v>
      </c>
      <c r="D14" s="4">
        <f t="shared" si="1"/>
        <v>51</v>
      </c>
      <c r="E14" s="21" t="s">
        <v>73</v>
      </c>
      <c r="F14" s="21" t="s">
        <v>77</v>
      </c>
      <c r="G14" s="21">
        <v>8</v>
      </c>
      <c r="H14" s="21">
        <v>4</v>
      </c>
      <c r="I14" s="21">
        <v>4</v>
      </c>
      <c r="J14" s="21">
        <v>128</v>
      </c>
      <c r="K14" s="21">
        <v>332</v>
      </c>
      <c r="L14" s="3">
        <f t="shared" si="0"/>
        <v>128</v>
      </c>
      <c r="M14" s="21"/>
      <c r="N14" s="21"/>
      <c r="O14" s="21">
        <v>1</v>
      </c>
      <c r="P14" s="21">
        <v>1</v>
      </c>
      <c r="Q14" s="21">
        <v>9</v>
      </c>
      <c r="R14" s="21" t="s">
        <v>81</v>
      </c>
      <c r="S14" s="21" t="s">
        <v>60</v>
      </c>
      <c r="T14" s="21">
        <v>328</v>
      </c>
      <c r="U14" s="22">
        <v>9148.7</v>
      </c>
      <c r="V14" s="23">
        <v>1328</v>
      </c>
      <c r="W14" s="23">
        <v>1982</v>
      </c>
      <c r="X14" s="23">
        <v>1759</v>
      </c>
      <c r="Y14" s="23">
        <v>1586</v>
      </c>
      <c r="Z14" s="28">
        <v>923.1</v>
      </c>
      <c r="AA14" s="34">
        <v>44873</v>
      </c>
    </row>
    <row r="15" spans="1:27" ht="13.5">
      <c r="A15" s="11">
        <v>5</v>
      </c>
      <c r="B15" s="11" t="s">
        <v>8</v>
      </c>
      <c r="C15" s="3">
        <v>1973</v>
      </c>
      <c r="D15" s="4">
        <f t="shared" si="1"/>
        <v>38</v>
      </c>
      <c r="E15" s="4" t="s">
        <v>84</v>
      </c>
      <c r="F15" s="4" t="s">
        <v>83</v>
      </c>
      <c r="G15" s="3">
        <v>14</v>
      </c>
      <c r="H15" s="3">
        <v>2</v>
      </c>
      <c r="I15" s="3">
        <v>1</v>
      </c>
      <c r="J15" s="3">
        <v>112</v>
      </c>
      <c r="K15" s="3">
        <v>196</v>
      </c>
      <c r="L15" s="8">
        <f t="shared" si="0"/>
        <v>112</v>
      </c>
      <c r="M15" s="3">
        <v>1</v>
      </c>
      <c r="N15" s="3"/>
      <c r="O15" s="3">
        <v>1</v>
      </c>
      <c r="P15" s="3">
        <v>1</v>
      </c>
      <c r="Q15" s="3">
        <v>1</v>
      </c>
      <c r="R15" s="3" t="s">
        <v>58</v>
      </c>
      <c r="S15" s="3" t="s">
        <v>61</v>
      </c>
      <c r="T15" s="3">
        <v>203</v>
      </c>
      <c r="U15" s="12">
        <v>5439.3</v>
      </c>
      <c r="V15" s="13">
        <v>927</v>
      </c>
      <c r="W15" s="3">
        <v>667</v>
      </c>
      <c r="X15" s="3">
        <v>614</v>
      </c>
      <c r="Y15" s="3">
        <v>448</v>
      </c>
      <c r="Z15" s="27">
        <v>26</v>
      </c>
      <c r="AA15" s="31">
        <v>29076</v>
      </c>
    </row>
    <row r="16" spans="1:27" ht="13.5">
      <c r="A16" s="11">
        <v>6</v>
      </c>
      <c r="B16" s="11" t="s">
        <v>9</v>
      </c>
      <c r="C16" s="3">
        <v>1972</v>
      </c>
      <c r="D16" s="4">
        <f t="shared" si="1"/>
        <v>39</v>
      </c>
      <c r="E16" s="4" t="s">
        <v>84</v>
      </c>
      <c r="F16" s="4" t="s">
        <v>83</v>
      </c>
      <c r="G16" s="3">
        <v>14</v>
      </c>
      <c r="H16" s="3">
        <v>2</v>
      </c>
      <c r="I16" s="3">
        <v>1</v>
      </c>
      <c r="J16" s="3">
        <v>112</v>
      </c>
      <c r="K16" s="3">
        <v>196</v>
      </c>
      <c r="L16" s="8">
        <f t="shared" si="0"/>
        <v>112</v>
      </c>
      <c r="M16" s="3">
        <v>1</v>
      </c>
      <c r="N16" s="3"/>
      <c r="O16" s="3">
        <v>1</v>
      </c>
      <c r="P16" s="3">
        <v>1</v>
      </c>
      <c r="Q16" s="3">
        <v>1</v>
      </c>
      <c r="R16" s="3" t="s">
        <v>58</v>
      </c>
      <c r="S16" s="3" t="s">
        <v>61</v>
      </c>
      <c r="T16" s="3">
        <v>212</v>
      </c>
      <c r="U16" s="12">
        <v>5366.8</v>
      </c>
      <c r="V16" s="13">
        <v>914</v>
      </c>
      <c r="W16" s="3">
        <v>703</v>
      </c>
      <c r="X16" s="3">
        <v>646</v>
      </c>
      <c r="Y16" s="3">
        <v>473</v>
      </c>
      <c r="Z16" s="27">
        <v>0</v>
      </c>
      <c r="AA16" s="31">
        <v>28482</v>
      </c>
    </row>
    <row r="17" spans="1:27" ht="13.5">
      <c r="A17" s="11">
        <v>7</v>
      </c>
      <c r="B17" s="11" t="s">
        <v>10</v>
      </c>
      <c r="C17" s="3">
        <v>1971</v>
      </c>
      <c r="D17" s="4">
        <f t="shared" si="1"/>
        <v>40</v>
      </c>
      <c r="E17" s="4" t="s">
        <v>84</v>
      </c>
      <c r="F17" s="4" t="s">
        <v>83</v>
      </c>
      <c r="G17" s="3">
        <v>14</v>
      </c>
      <c r="H17" s="3">
        <v>2</v>
      </c>
      <c r="I17" s="3">
        <v>1</v>
      </c>
      <c r="J17" s="3">
        <v>112</v>
      </c>
      <c r="K17" s="3">
        <v>196</v>
      </c>
      <c r="L17" s="8">
        <f t="shared" si="0"/>
        <v>112</v>
      </c>
      <c r="M17" s="3">
        <v>1</v>
      </c>
      <c r="N17" s="3"/>
      <c r="O17" s="3">
        <v>1</v>
      </c>
      <c r="P17" s="3">
        <v>1</v>
      </c>
      <c r="Q17" s="3">
        <v>1</v>
      </c>
      <c r="R17" s="3" t="s">
        <v>58</v>
      </c>
      <c r="S17" s="3" t="s">
        <v>61</v>
      </c>
      <c r="T17" s="3">
        <v>199</v>
      </c>
      <c r="U17" s="12">
        <v>5357.5</v>
      </c>
      <c r="V17" s="13">
        <v>910</v>
      </c>
      <c r="W17" s="3">
        <v>701</v>
      </c>
      <c r="X17" s="3">
        <v>645</v>
      </c>
      <c r="Y17" s="3">
        <v>591</v>
      </c>
      <c r="Z17" s="27">
        <v>22.2</v>
      </c>
      <c r="AA17" s="31">
        <v>28542</v>
      </c>
    </row>
    <row r="18" spans="1:27" ht="13.5">
      <c r="A18" s="11">
        <v>8</v>
      </c>
      <c r="B18" s="11" t="s">
        <v>11</v>
      </c>
      <c r="C18" s="3">
        <v>1955</v>
      </c>
      <c r="D18" s="4">
        <f t="shared" si="1"/>
        <v>56</v>
      </c>
      <c r="E18" s="4" t="s">
        <v>84</v>
      </c>
      <c r="F18" s="4" t="s">
        <v>86</v>
      </c>
      <c r="G18" s="3">
        <v>8</v>
      </c>
      <c r="H18" s="3">
        <v>5</v>
      </c>
      <c r="I18" s="3">
        <v>5</v>
      </c>
      <c r="J18" s="3">
        <v>120</v>
      </c>
      <c r="K18" s="3">
        <v>303</v>
      </c>
      <c r="L18" s="8">
        <f t="shared" si="0"/>
        <v>120</v>
      </c>
      <c r="M18" s="3"/>
      <c r="N18" s="3"/>
      <c r="O18" s="3">
        <v>3</v>
      </c>
      <c r="P18" s="3">
        <v>2</v>
      </c>
      <c r="Q18" s="3">
        <v>10</v>
      </c>
      <c r="R18" s="3" t="s">
        <v>88</v>
      </c>
      <c r="S18" s="3" t="s">
        <v>60</v>
      </c>
      <c r="T18" s="3">
        <v>305</v>
      </c>
      <c r="U18" s="12">
        <v>8666.8</v>
      </c>
      <c r="V18" s="13">
        <v>1350.6</v>
      </c>
      <c r="W18" s="3">
        <v>2263</v>
      </c>
      <c r="X18" s="3">
        <v>2082</v>
      </c>
      <c r="Y18" s="3">
        <v>132</v>
      </c>
      <c r="Z18" s="27">
        <v>2415.7</v>
      </c>
      <c r="AA18" s="31">
        <v>54009</v>
      </c>
    </row>
    <row r="19" spans="1:27" ht="13.5">
      <c r="A19" s="11">
        <v>9</v>
      </c>
      <c r="B19" s="11" t="s">
        <v>12</v>
      </c>
      <c r="C19" s="3">
        <v>1950</v>
      </c>
      <c r="D19" s="4">
        <f t="shared" si="1"/>
        <v>61</v>
      </c>
      <c r="E19" s="4" t="s">
        <v>84</v>
      </c>
      <c r="F19" s="4" t="s">
        <v>86</v>
      </c>
      <c r="G19" s="3">
        <v>7</v>
      </c>
      <c r="H19" s="3">
        <v>6</v>
      </c>
      <c r="I19" s="3">
        <v>6</v>
      </c>
      <c r="J19" s="3">
        <v>127</v>
      </c>
      <c r="K19" s="3">
        <v>322</v>
      </c>
      <c r="L19" s="8">
        <f t="shared" si="0"/>
        <v>127</v>
      </c>
      <c r="M19" s="3"/>
      <c r="N19" s="3"/>
      <c r="O19" s="3">
        <v>2</v>
      </c>
      <c r="P19" s="3">
        <v>1</v>
      </c>
      <c r="Q19" s="3">
        <v>15</v>
      </c>
      <c r="R19" s="3" t="s">
        <v>89</v>
      </c>
      <c r="S19" s="3" t="s">
        <v>60</v>
      </c>
      <c r="T19" s="3">
        <v>326</v>
      </c>
      <c r="U19" s="12">
        <v>8944</v>
      </c>
      <c r="V19" s="13">
        <v>1754</v>
      </c>
      <c r="W19" s="3">
        <v>2649</v>
      </c>
      <c r="X19" s="3">
        <v>2172</v>
      </c>
      <c r="Y19" s="3">
        <v>896</v>
      </c>
      <c r="Z19" s="27">
        <v>3056.3</v>
      </c>
      <c r="AA19" s="31">
        <v>62514</v>
      </c>
    </row>
    <row r="20" spans="1:27" ht="13.5">
      <c r="A20" s="11">
        <v>10</v>
      </c>
      <c r="B20" s="11" t="s">
        <v>13</v>
      </c>
      <c r="C20" s="3">
        <v>1954</v>
      </c>
      <c r="D20" s="4">
        <f t="shared" si="1"/>
        <v>57</v>
      </c>
      <c r="E20" s="4" t="s">
        <v>84</v>
      </c>
      <c r="F20" s="4" t="s">
        <v>86</v>
      </c>
      <c r="G20" s="3">
        <v>7</v>
      </c>
      <c r="H20" s="3">
        <v>3</v>
      </c>
      <c r="I20" s="3">
        <v>3</v>
      </c>
      <c r="J20" s="3">
        <v>66</v>
      </c>
      <c r="K20" s="3">
        <v>152</v>
      </c>
      <c r="L20" s="8">
        <f t="shared" si="0"/>
        <v>66</v>
      </c>
      <c r="M20" s="3"/>
      <c r="N20" s="3"/>
      <c r="O20" s="3">
        <v>1</v>
      </c>
      <c r="P20" s="3">
        <v>2</v>
      </c>
      <c r="Q20" s="3">
        <v>7</v>
      </c>
      <c r="R20" s="3" t="s">
        <v>88</v>
      </c>
      <c r="S20" s="3" t="s">
        <v>60</v>
      </c>
      <c r="T20" s="3">
        <v>168</v>
      </c>
      <c r="U20" s="12">
        <v>4287.5</v>
      </c>
      <c r="V20" s="13">
        <v>753</v>
      </c>
      <c r="W20" s="3">
        <v>1240</v>
      </c>
      <c r="X20" s="3">
        <v>1140</v>
      </c>
      <c r="Y20" s="3">
        <v>459</v>
      </c>
      <c r="Z20" s="27">
        <v>1051.1</v>
      </c>
      <c r="AA20" s="31">
        <v>28684</v>
      </c>
    </row>
    <row r="21" spans="1:27" ht="13.5">
      <c r="A21" s="11">
        <v>11</v>
      </c>
      <c r="B21" s="11" t="s">
        <v>20</v>
      </c>
      <c r="C21" s="3">
        <v>1957</v>
      </c>
      <c r="D21" s="4">
        <f t="shared" si="1"/>
        <v>54</v>
      </c>
      <c r="E21" s="4" t="s">
        <v>84</v>
      </c>
      <c r="F21" s="4" t="s">
        <v>86</v>
      </c>
      <c r="G21" s="3">
        <v>8</v>
      </c>
      <c r="H21" s="3">
        <v>4</v>
      </c>
      <c r="I21" s="3">
        <v>4</v>
      </c>
      <c r="J21" s="3">
        <v>128</v>
      </c>
      <c r="K21" s="3">
        <v>334</v>
      </c>
      <c r="L21" s="8">
        <f t="shared" si="0"/>
        <v>128</v>
      </c>
      <c r="M21" s="3"/>
      <c r="N21" s="3"/>
      <c r="O21" s="3">
        <v>3</v>
      </c>
      <c r="P21" s="3">
        <v>1</v>
      </c>
      <c r="Q21" s="3">
        <v>9</v>
      </c>
      <c r="R21" s="3" t="s">
        <v>59</v>
      </c>
      <c r="S21" s="3" t="s">
        <v>60</v>
      </c>
      <c r="T21" s="3">
        <v>308</v>
      </c>
      <c r="U21" s="12">
        <v>8841.2</v>
      </c>
      <c r="V21" s="13">
        <v>1207.7</v>
      </c>
      <c r="W21" s="3">
        <v>1992</v>
      </c>
      <c r="X21" s="3">
        <v>1832</v>
      </c>
      <c r="Y21" s="3">
        <v>170</v>
      </c>
      <c r="Z21" s="27">
        <v>980.9</v>
      </c>
      <c r="AA21" s="31">
        <v>48050</v>
      </c>
    </row>
    <row r="22" spans="1:27" ht="13.5">
      <c r="A22" s="20">
        <v>12</v>
      </c>
      <c r="B22" s="20" t="s">
        <v>22</v>
      </c>
      <c r="C22" s="21">
        <v>1972</v>
      </c>
      <c r="D22" s="4">
        <f t="shared" si="1"/>
        <v>39</v>
      </c>
      <c r="E22" s="21" t="s">
        <v>72</v>
      </c>
      <c r="F22" s="21" t="s">
        <v>76</v>
      </c>
      <c r="G22" s="21">
        <v>12</v>
      </c>
      <c r="H22" s="21">
        <v>12</v>
      </c>
      <c r="I22" s="21">
        <v>6</v>
      </c>
      <c r="J22" s="21">
        <v>286</v>
      </c>
      <c r="K22" s="21">
        <v>642</v>
      </c>
      <c r="L22" s="3">
        <f t="shared" si="0"/>
        <v>286</v>
      </c>
      <c r="M22" s="21">
        <v>6</v>
      </c>
      <c r="N22" s="21"/>
      <c r="O22" s="21">
        <v>1</v>
      </c>
      <c r="P22" s="21">
        <v>1</v>
      </c>
      <c r="Q22" s="21">
        <v>6</v>
      </c>
      <c r="R22" s="21" t="s">
        <v>58</v>
      </c>
      <c r="S22" s="21" t="s">
        <v>61</v>
      </c>
      <c r="T22" s="21">
        <v>641</v>
      </c>
      <c r="U22" s="22">
        <v>14438.7</v>
      </c>
      <c r="V22" s="23">
        <v>1647</v>
      </c>
      <c r="W22" s="23">
        <v>1773</v>
      </c>
      <c r="X22" s="23">
        <v>1650</v>
      </c>
      <c r="Y22" s="23">
        <v>1649</v>
      </c>
      <c r="Z22" s="29">
        <v>0</v>
      </c>
      <c r="AA22" s="34">
        <v>58706</v>
      </c>
    </row>
    <row r="23" spans="1:27" ht="13.5">
      <c r="A23" s="20">
        <v>13</v>
      </c>
      <c r="B23" s="20" t="s">
        <v>23</v>
      </c>
      <c r="C23" s="21">
        <v>1968</v>
      </c>
      <c r="D23" s="4">
        <f t="shared" si="1"/>
        <v>43</v>
      </c>
      <c r="E23" s="21" t="s">
        <v>72</v>
      </c>
      <c r="F23" s="21" t="s">
        <v>76</v>
      </c>
      <c r="G23" s="21">
        <v>9</v>
      </c>
      <c r="H23" s="21">
        <v>4</v>
      </c>
      <c r="I23" s="21">
        <v>4</v>
      </c>
      <c r="J23" s="21">
        <v>143</v>
      </c>
      <c r="K23" s="21">
        <v>361</v>
      </c>
      <c r="L23" s="8">
        <f t="shared" si="0"/>
        <v>143</v>
      </c>
      <c r="M23" s="21"/>
      <c r="N23" s="21"/>
      <c r="O23" s="21">
        <v>1</v>
      </c>
      <c r="P23" s="21">
        <v>1</v>
      </c>
      <c r="Q23" s="21">
        <v>4</v>
      </c>
      <c r="R23" s="21" t="s">
        <v>58</v>
      </c>
      <c r="S23" s="21" t="s">
        <v>61</v>
      </c>
      <c r="T23" s="21">
        <v>362</v>
      </c>
      <c r="U23" s="22">
        <v>6949.5</v>
      </c>
      <c r="V23" s="23">
        <v>639.3</v>
      </c>
      <c r="W23" s="23">
        <v>1112</v>
      </c>
      <c r="X23" s="23">
        <v>1046</v>
      </c>
      <c r="Y23" s="23">
        <v>1047</v>
      </c>
      <c r="Z23" s="29">
        <v>0</v>
      </c>
      <c r="AA23" s="31">
        <v>28414</v>
      </c>
    </row>
    <row r="24" spans="1:27" ht="13.5">
      <c r="A24" s="20">
        <v>14</v>
      </c>
      <c r="B24" s="20" t="s">
        <v>24</v>
      </c>
      <c r="C24" s="21">
        <v>1968</v>
      </c>
      <c r="D24" s="4">
        <f t="shared" si="1"/>
        <v>43</v>
      </c>
      <c r="E24" s="21" t="s">
        <v>72</v>
      </c>
      <c r="F24" s="21" t="s">
        <v>76</v>
      </c>
      <c r="G24" s="21">
        <v>9</v>
      </c>
      <c r="H24" s="21">
        <v>4</v>
      </c>
      <c r="I24" s="21">
        <v>4</v>
      </c>
      <c r="J24" s="21">
        <v>143</v>
      </c>
      <c r="K24" s="21">
        <v>361</v>
      </c>
      <c r="L24" s="3">
        <f t="shared" si="0"/>
        <v>143</v>
      </c>
      <c r="M24" s="21"/>
      <c r="N24" s="21"/>
      <c r="O24" s="21">
        <v>2</v>
      </c>
      <c r="P24" s="21">
        <v>1</v>
      </c>
      <c r="Q24" s="21">
        <v>4</v>
      </c>
      <c r="R24" s="21" t="s">
        <v>58</v>
      </c>
      <c r="S24" s="21" t="s">
        <v>61</v>
      </c>
      <c r="T24" s="21">
        <v>352</v>
      </c>
      <c r="U24" s="22">
        <v>6961.7</v>
      </c>
      <c r="V24" s="23">
        <v>758</v>
      </c>
      <c r="W24" s="23">
        <v>1112</v>
      </c>
      <c r="X24" s="23">
        <v>1023</v>
      </c>
      <c r="Y24" s="23">
        <v>1017</v>
      </c>
      <c r="Z24" s="29"/>
      <c r="AA24" s="34">
        <v>28580</v>
      </c>
    </row>
    <row r="25" spans="1:27" ht="13.5">
      <c r="A25" s="20">
        <v>15</v>
      </c>
      <c r="B25" s="20" t="s">
        <v>25</v>
      </c>
      <c r="C25" s="21">
        <v>1986</v>
      </c>
      <c r="D25" s="4">
        <f t="shared" si="1"/>
        <v>25</v>
      </c>
      <c r="E25" s="21" t="s">
        <v>72</v>
      </c>
      <c r="F25" s="21" t="s">
        <v>76</v>
      </c>
      <c r="G25" s="21">
        <v>14</v>
      </c>
      <c r="H25" s="21">
        <v>4</v>
      </c>
      <c r="I25" s="21">
        <v>2</v>
      </c>
      <c r="J25" s="21">
        <v>111</v>
      </c>
      <c r="K25" s="21">
        <v>167</v>
      </c>
      <c r="L25" s="8">
        <f t="shared" si="0"/>
        <v>111</v>
      </c>
      <c r="M25" s="21">
        <v>2</v>
      </c>
      <c r="N25" s="21">
        <v>111</v>
      </c>
      <c r="O25" s="21">
        <v>1</v>
      </c>
      <c r="P25" s="21">
        <v>1</v>
      </c>
      <c r="Q25" s="21">
        <v>2</v>
      </c>
      <c r="R25" s="21" t="s">
        <v>58</v>
      </c>
      <c r="S25" s="21" t="s">
        <v>61</v>
      </c>
      <c r="T25" s="21">
        <v>200</v>
      </c>
      <c r="U25" s="22">
        <v>5008</v>
      </c>
      <c r="V25" s="23">
        <v>1659</v>
      </c>
      <c r="W25" s="23">
        <v>557</v>
      </c>
      <c r="X25" s="23">
        <v>512</v>
      </c>
      <c r="Y25" s="23">
        <v>507</v>
      </c>
      <c r="Z25" s="29">
        <v>27.5</v>
      </c>
      <c r="AA25" s="31">
        <v>21540</v>
      </c>
    </row>
    <row r="26" spans="1:27" ht="13.5">
      <c r="A26" s="20">
        <v>16</v>
      </c>
      <c r="B26" s="20" t="s">
        <v>28</v>
      </c>
      <c r="C26" s="21">
        <v>1965</v>
      </c>
      <c r="D26" s="4">
        <f t="shared" si="1"/>
        <v>46</v>
      </c>
      <c r="E26" s="21" t="s">
        <v>73</v>
      </c>
      <c r="F26" s="21" t="s">
        <v>76</v>
      </c>
      <c r="G26" s="21">
        <v>9</v>
      </c>
      <c r="H26" s="21">
        <v>1</v>
      </c>
      <c r="I26" s="21">
        <v>1</v>
      </c>
      <c r="J26" s="21">
        <v>72</v>
      </c>
      <c r="K26" s="21">
        <v>116</v>
      </c>
      <c r="L26" s="8">
        <f t="shared" si="0"/>
        <v>72</v>
      </c>
      <c r="M26" s="21"/>
      <c r="N26" s="21"/>
      <c r="O26" s="21">
        <v>1</v>
      </c>
      <c r="P26" s="21">
        <v>1</v>
      </c>
      <c r="Q26" s="21">
        <v>1</v>
      </c>
      <c r="R26" s="21" t="s">
        <v>58</v>
      </c>
      <c r="S26" s="21" t="s">
        <v>61</v>
      </c>
      <c r="T26" s="21">
        <v>110</v>
      </c>
      <c r="U26" s="22">
        <v>2815.6</v>
      </c>
      <c r="V26" s="23">
        <v>345</v>
      </c>
      <c r="W26" s="23">
        <v>489</v>
      </c>
      <c r="X26" s="23">
        <v>462</v>
      </c>
      <c r="Y26" s="23">
        <v>462</v>
      </c>
      <c r="Z26" s="29">
        <v>39.2</v>
      </c>
      <c r="AA26" s="31">
        <v>12630</v>
      </c>
    </row>
    <row r="27" spans="1:27" ht="13.5">
      <c r="A27" s="20">
        <v>17</v>
      </c>
      <c r="B27" s="20" t="s">
        <v>29</v>
      </c>
      <c r="C27" s="21">
        <v>1983</v>
      </c>
      <c r="D27" s="4">
        <f t="shared" si="1"/>
        <v>28</v>
      </c>
      <c r="E27" s="21" t="s">
        <v>72</v>
      </c>
      <c r="F27" s="21" t="s">
        <v>76</v>
      </c>
      <c r="G27" s="21">
        <v>12</v>
      </c>
      <c r="H27" s="21">
        <v>4</v>
      </c>
      <c r="I27" s="21">
        <v>2</v>
      </c>
      <c r="J27" s="21">
        <v>95</v>
      </c>
      <c r="K27" s="21">
        <v>143</v>
      </c>
      <c r="L27" s="8">
        <f t="shared" si="0"/>
        <v>95</v>
      </c>
      <c r="M27" s="21">
        <v>2</v>
      </c>
      <c r="N27" s="21">
        <v>95</v>
      </c>
      <c r="O27" s="21">
        <v>1</v>
      </c>
      <c r="P27" s="21">
        <v>1</v>
      </c>
      <c r="Q27" s="21">
        <v>2</v>
      </c>
      <c r="R27" s="21" t="s">
        <v>58</v>
      </c>
      <c r="S27" s="21" t="s">
        <v>61</v>
      </c>
      <c r="T27" s="21">
        <v>185</v>
      </c>
      <c r="U27" s="22">
        <v>4283.2</v>
      </c>
      <c r="V27" s="23">
        <v>651.9</v>
      </c>
      <c r="W27" s="23">
        <v>612</v>
      </c>
      <c r="X27" s="23">
        <v>563</v>
      </c>
      <c r="Y27" s="23">
        <v>505</v>
      </c>
      <c r="Z27" s="29">
        <v>28.3</v>
      </c>
      <c r="AA27" s="31">
        <v>18849</v>
      </c>
    </row>
    <row r="28" spans="1:27" ht="13.5">
      <c r="A28" s="20">
        <v>18</v>
      </c>
      <c r="B28" s="20" t="s">
        <v>30</v>
      </c>
      <c r="C28" s="21">
        <v>1983</v>
      </c>
      <c r="D28" s="4">
        <f t="shared" si="1"/>
        <v>28</v>
      </c>
      <c r="E28" s="21" t="s">
        <v>72</v>
      </c>
      <c r="F28" s="21" t="s">
        <v>76</v>
      </c>
      <c r="G28" s="21">
        <v>12</v>
      </c>
      <c r="H28" s="21">
        <v>4</v>
      </c>
      <c r="I28" s="21">
        <v>2</v>
      </c>
      <c r="J28" s="21">
        <v>95</v>
      </c>
      <c r="K28" s="21">
        <v>143</v>
      </c>
      <c r="L28" s="8">
        <f t="shared" si="0"/>
        <v>95</v>
      </c>
      <c r="M28" s="21">
        <v>2</v>
      </c>
      <c r="N28" s="21">
        <v>95</v>
      </c>
      <c r="O28" s="21">
        <v>1</v>
      </c>
      <c r="P28" s="21">
        <v>1</v>
      </c>
      <c r="Q28" s="21">
        <v>2</v>
      </c>
      <c r="R28" s="21" t="s">
        <v>58</v>
      </c>
      <c r="S28" s="21" t="s">
        <v>61</v>
      </c>
      <c r="T28" s="21">
        <v>168</v>
      </c>
      <c r="U28" s="22">
        <v>4267.4</v>
      </c>
      <c r="V28" s="23">
        <v>590.6</v>
      </c>
      <c r="W28" s="23">
        <v>602</v>
      </c>
      <c r="X28" s="23">
        <v>554</v>
      </c>
      <c r="Y28" s="23">
        <v>505</v>
      </c>
      <c r="Z28" s="29"/>
      <c r="AA28" s="31">
        <v>18784</v>
      </c>
    </row>
    <row r="29" spans="1:27" ht="13.5">
      <c r="A29" s="20">
        <v>19</v>
      </c>
      <c r="B29" s="20" t="s">
        <v>32</v>
      </c>
      <c r="C29" s="21">
        <v>1964</v>
      </c>
      <c r="D29" s="4">
        <f t="shared" si="1"/>
        <v>47</v>
      </c>
      <c r="E29" s="21" t="s">
        <v>73</v>
      </c>
      <c r="F29" s="21" t="s">
        <v>76</v>
      </c>
      <c r="G29" s="21">
        <v>9</v>
      </c>
      <c r="H29" s="21">
        <v>1</v>
      </c>
      <c r="I29" s="21">
        <v>1</v>
      </c>
      <c r="J29" s="21">
        <v>72</v>
      </c>
      <c r="K29" s="21">
        <v>116</v>
      </c>
      <c r="L29" s="8">
        <f t="shared" si="0"/>
        <v>72</v>
      </c>
      <c r="M29" s="21"/>
      <c r="N29" s="21"/>
      <c r="O29" s="21">
        <v>1</v>
      </c>
      <c r="P29" s="21">
        <v>1</v>
      </c>
      <c r="Q29" s="21">
        <v>1</v>
      </c>
      <c r="R29" s="21" t="s">
        <v>58</v>
      </c>
      <c r="S29" s="21" t="s">
        <v>61</v>
      </c>
      <c r="T29" s="21">
        <v>115</v>
      </c>
      <c r="U29" s="22">
        <v>2761.5</v>
      </c>
      <c r="V29" s="23">
        <v>193</v>
      </c>
      <c r="W29" s="23">
        <v>505</v>
      </c>
      <c r="X29" s="23">
        <v>833</v>
      </c>
      <c r="Y29" s="23">
        <v>459</v>
      </c>
      <c r="Z29" s="29"/>
      <c r="AA29" s="31">
        <v>12619</v>
      </c>
    </row>
    <row r="30" spans="1:27" ht="13.5">
      <c r="A30" s="20">
        <v>20</v>
      </c>
      <c r="B30" s="20" t="s">
        <v>33</v>
      </c>
      <c r="C30" s="21">
        <v>1982</v>
      </c>
      <c r="D30" s="4">
        <f t="shared" si="1"/>
        <v>29</v>
      </c>
      <c r="E30" s="21" t="s">
        <v>72</v>
      </c>
      <c r="F30" s="21" t="s">
        <v>76</v>
      </c>
      <c r="G30" s="21">
        <v>16</v>
      </c>
      <c r="H30" s="21">
        <v>4</v>
      </c>
      <c r="I30" s="21">
        <v>2</v>
      </c>
      <c r="J30" s="21">
        <v>128</v>
      </c>
      <c r="K30" s="21">
        <v>319</v>
      </c>
      <c r="L30" s="8">
        <f t="shared" si="0"/>
        <v>128</v>
      </c>
      <c r="M30" s="21">
        <v>2</v>
      </c>
      <c r="N30" s="21">
        <v>128</v>
      </c>
      <c r="O30" s="21">
        <v>3</v>
      </c>
      <c r="P30" s="21">
        <v>1</v>
      </c>
      <c r="Q30" s="21">
        <v>2</v>
      </c>
      <c r="R30" s="21" t="s">
        <v>58</v>
      </c>
      <c r="S30" s="21" t="s">
        <v>61</v>
      </c>
      <c r="T30" s="21">
        <v>372</v>
      </c>
      <c r="U30" s="22">
        <v>8156</v>
      </c>
      <c r="V30" s="23">
        <v>1178</v>
      </c>
      <c r="W30" s="23">
        <v>784</v>
      </c>
      <c r="X30" s="23">
        <v>730</v>
      </c>
      <c r="Y30" s="23">
        <v>716</v>
      </c>
      <c r="Z30" s="29"/>
      <c r="AA30" s="31">
        <v>34421</v>
      </c>
    </row>
    <row r="31" spans="1:27" ht="13.5">
      <c r="A31" s="20">
        <v>21</v>
      </c>
      <c r="B31" s="20" t="s">
        <v>34</v>
      </c>
      <c r="C31" s="21">
        <v>1964</v>
      </c>
      <c r="D31" s="4">
        <f t="shared" si="1"/>
        <v>47</v>
      </c>
      <c r="E31" s="21" t="s">
        <v>73</v>
      </c>
      <c r="F31" s="21" t="s">
        <v>76</v>
      </c>
      <c r="G31" s="21">
        <v>9</v>
      </c>
      <c r="H31" s="21">
        <v>1</v>
      </c>
      <c r="I31" s="21">
        <v>1</v>
      </c>
      <c r="J31" s="21">
        <v>72</v>
      </c>
      <c r="K31" s="21">
        <v>116</v>
      </c>
      <c r="L31" s="8">
        <f t="shared" si="0"/>
        <v>72</v>
      </c>
      <c r="M31" s="21"/>
      <c r="N31" s="21"/>
      <c r="O31" s="21">
        <v>1</v>
      </c>
      <c r="P31" s="21">
        <v>1</v>
      </c>
      <c r="Q31" s="21">
        <v>1</v>
      </c>
      <c r="R31" s="21" t="s">
        <v>58</v>
      </c>
      <c r="S31" s="21" t="s">
        <v>61</v>
      </c>
      <c r="T31" s="21">
        <v>98</v>
      </c>
      <c r="U31" s="22">
        <v>2758.9</v>
      </c>
      <c r="V31" s="23">
        <v>336.7</v>
      </c>
      <c r="W31" s="23">
        <v>497</v>
      </c>
      <c r="X31" s="23">
        <v>457</v>
      </c>
      <c r="Y31" s="23">
        <v>452</v>
      </c>
      <c r="Z31" s="29"/>
      <c r="AA31" s="31">
        <v>12602</v>
      </c>
    </row>
    <row r="32" spans="1:27" ht="13.5">
      <c r="A32" s="20">
        <v>22</v>
      </c>
      <c r="B32" s="20" t="s">
        <v>35</v>
      </c>
      <c r="C32" s="21">
        <v>1983</v>
      </c>
      <c r="D32" s="4">
        <f t="shared" si="1"/>
        <v>28</v>
      </c>
      <c r="E32" s="21" t="s">
        <v>72</v>
      </c>
      <c r="F32" s="21" t="s">
        <v>76</v>
      </c>
      <c r="G32" s="21">
        <v>16</v>
      </c>
      <c r="H32" s="21">
        <v>4</v>
      </c>
      <c r="I32" s="21">
        <v>2</v>
      </c>
      <c r="J32" s="21">
        <v>128</v>
      </c>
      <c r="K32" s="21">
        <v>319</v>
      </c>
      <c r="L32" s="8">
        <f t="shared" si="0"/>
        <v>128</v>
      </c>
      <c r="M32" s="21">
        <v>2</v>
      </c>
      <c r="N32" s="21">
        <v>128</v>
      </c>
      <c r="O32" s="21">
        <v>1</v>
      </c>
      <c r="P32" s="21">
        <v>1</v>
      </c>
      <c r="Q32" s="21">
        <v>2</v>
      </c>
      <c r="R32" s="21" t="s">
        <v>58</v>
      </c>
      <c r="S32" s="21" t="s">
        <v>61</v>
      </c>
      <c r="T32" s="21">
        <v>386</v>
      </c>
      <c r="U32" s="22">
        <v>8146.4</v>
      </c>
      <c r="V32" s="23">
        <v>1196</v>
      </c>
      <c r="W32" s="23">
        <v>804</v>
      </c>
      <c r="X32" s="23">
        <v>740</v>
      </c>
      <c r="Y32" s="23">
        <v>716</v>
      </c>
      <c r="Z32" s="29"/>
      <c r="AA32" s="31">
        <v>34318</v>
      </c>
    </row>
    <row r="33" spans="1:27" ht="13.5">
      <c r="A33" s="20">
        <v>23</v>
      </c>
      <c r="B33" s="20" t="s">
        <v>36</v>
      </c>
      <c r="C33" s="21">
        <v>1963</v>
      </c>
      <c r="D33" s="4">
        <f t="shared" si="1"/>
        <v>48</v>
      </c>
      <c r="E33" s="21" t="s">
        <v>73</v>
      </c>
      <c r="F33" s="21" t="s">
        <v>76</v>
      </c>
      <c r="G33" s="21">
        <v>9</v>
      </c>
      <c r="H33" s="21">
        <v>1</v>
      </c>
      <c r="I33" s="21">
        <v>1</v>
      </c>
      <c r="J33" s="21">
        <v>72</v>
      </c>
      <c r="K33" s="21">
        <v>116</v>
      </c>
      <c r="L33" s="8">
        <f t="shared" si="0"/>
        <v>72</v>
      </c>
      <c r="M33" s="21"/>
      <c r="N33" s="21"/>
      <c r="O33" s="21">
        <v>2</v>
      </c>
      <c r="P33" s="21">
        <v>1</v>
      </c>
      <c r="Q33" s="21">
        <v>1</v>
      </c>
      <c r="R33" s="21" t="s">
        <v>58</v>
      </c>
      <c r="S33" s="21" t="s">
        <v>61</v>
      </c>
      <c r="T33" s="21">
        <v>115</v>
      </c>
      <c r="U33" s="22">
        <v>2823.5</v>
      </c>
      <c r="V33" s="23">
        <v>198</v>
      </c>
      <c r="W33" s="23">
        <v>507</v>
      </c>
      <c r="X33" s="23">
        <v>466</v>
      </c>
      <c r="Y33" s="23">
        <v>461</v>
      </c>
      <c r="Z33" s="29"/>
      <c r="AA33" s="31">
        <v>13518</v>
      </c>
    </row>
    <row r="34" spans="1:27" ht="13.5">
      <c r="A34" s="20">
        <v>24</v>
      </c>
      <c r="B34" s="20" t="s">
        <v>37</v>
      </c>
      <c r="C34" s="21">
        <v>1983</v>
      </c>
      <c r="D34" s="4">
        <f t="shared" si="1"/>
        <v>28</v>
      </c>
      <c r="E34" s="21" t="s">
        <v>72</v>
      </c>
      <c r="F34" s="21" t="s">
        <v>76</v>
      </c>
      <c r="G34" s="21">
        <v>16</v>
      </c>
      <c r="H34" s="21">
        <v>4</v>
      </c>
      <c r="I34" s="21">
        <v>2</v>
      </c>
      <c r="J34" s="21">
        <v>128</v>
      </c>
      <c r="K34" s="21">
        <v>319</v>
      </c>
      <c r="L34" s="8">
        <f t="shared" si="0"/>
        <v>128</v>
      </c>
      <c r="M34" s="21">
        <v>2</v>
      </c>
      <c r="N34" s="21">
        <v>128</v>
      </c>
      <c r="O34" s="21">
        <v>1</v>
      </c>
      <c r="P34" s="21">
        <v>1</v>
      </c>
      <c r="Q34" s="21">
        <v>2</v>
      </c>
      <c r="R34" s="21" t="s">
        <v>58</v>
      </c>
      <c r="S34" s="21" t="s">
        <v>61</v>
      </c>
      <c r="T34" s="21">
        <v>359</v>
      </c>
      <c r="U34" s="22">
        <v>8136.5</v>
      </c>
      <c r="V34" s="23">
        <v>1220</v>
      </c>
      <c r="W34" s="23">
        <v>788</v>
      </c>
      <c r="X34" s="23">
        <v>725</v>
      </c>
      <c r="Y34" s="23">
        <v>717</v>
      </c>
      <c r="Z34" s="29"/>
      <c r="AA34" s="31">
        <v>34510</v>
      </c>
    </row>
    <row r="35" spans="1:27" ht="13.5">
      <c r="A35" s="20">
        <v>25</v>
      </c>
      <c r="B35" s="20" t="s">
        <v>39</v>
      </c>
      <c r="C35" s="21">
        <v>1963</v>
      </c>
      <c r="D35" s="4">
        <f t="shared" si="1"/>
        <v>48</v>
      </c>
      <c r="E35" s="21" t="s">
        <v>73</v>
      </c>
      <c r="F35" s="21" t="s">
        <v>76</v>
      </c>
      <c r="G35" s="21">
        <v>9</v>
      </c>
      <c r="H35" s="21">
        <v>1</v>
      </c>
      <c r="I35" s="21">
        <v>1</v>
      </c>
      <c r="J35" s="21">
        <v>72</v>
      </c>
      <c r="K35" s="21">
        <v>116</v>
      </c>
      <c r="L35" s="8">
        <f t="shared" si="0"/>
        <v>72</v>
      </c>
      <c r="M35" s="21"/>
      <c r="N35" s="21"/>
      <c r="O35" s="21">
        <v>1</v>
      </c>
      <c r="P35" s="21">
        <v>1</v>
      </c>
      <c r="Q35" s="21">
        <v>1</v>
      </c>
      <c r="R35" s="21" t="s">
        <v>58</v>
      </c>
      <c r="S35" s="21" t="s">
        <v>61</v>
      </c>
      <c r="T35" s="21">
        <v>109</v>
      </c>
      <c r="U35" s="22">
        <v>2833.4</v>
      </c>
      <c r="V35" s="23">
        <v>189</v>
      </c>
      <c r="W35" s="23">
        <v>510</v>
      </c>
      <c r="X35" s="23">
        <v>469</v>
      </c>
      <c r="Y35" s="23">
        <v>464</v>
      </c>
      <c r="Z35" s="29"/>
      <c r="AA35" s="31">
        <v>13900</v>
      </c>
    </row>
    <row r="36" spans="1:27" ht="13.5">
      <c r="A36" s="20">
        <v>26</v>
      </c>
      <c r="B36" s="20" t="s">
        <v>40</v>
      </c>
      <c r="C36" s="21">
        <v>1984</v>
      </c>
      <c r="D36" s="4">
        <f t="shared" si="1"/>
        <v>27</v>
      </c>
      <c r="E36" s="21" t="s">
        <v>72</v>
      </c>
      <c r="F36" s="21" t="s">
        <v>76</v>
      </c>
      <c r="G36" s="21">
        <v>16</v>
      </c>
      <c r="H36" s="21">
        <v>4</v>
      </c>
      <c r="I36" s="21">
        <v>2</v>
      </c>
      <c r="J36" s="21">
        <v>128</v>
      </c>
      <c r="K36" s="21">
        <v>319</v>
      </c>
      <c r="L36" s="8">
        <f t="shared" si="0"/>
        <v>128</v>
      </c>
      <c r="M36" s="21">
        <v>2</v>
      </c>
      <c r="N36" s="21">
        <v>128</v>
      </c>
      <c r="O36" s="21">
        <v>1</v>
      </c>
      <c r="P36" s="21">
        <v>1</v>
      </c>
      <c r="Q36" s="21">
        <v>2</v>
      </c>
      <c r="R36" s="21" t="s">
        <v>58</v>
      </c>
      <c r="S36" s="21" t="s">
        <v>61</v>
      </c>
      <c r="T36" s="21">
        <v>376</v>
      </c>
      <c r="U36" s="22">
        <v>8074.9</v>
      </c>
      <c r="V36" s="23">
        <v>1218</v>
      </c>
      <c r="W36" s="23">
        <v>801</v>
      </c>
      <c r="X36" s="23">
        <v>737</v>
      </c>
      <c r="Y36" s="23">
        <v>711</v>
      </c>
      <c r="Z36" s="29"/>
      <c r="AA36" s="31">
        <v>33736</v>
      </c>
    </row>
    <row r="37" spans="1:27" ht="13.5">
      <c r="A37" s="20">
        <v>27</v>
      </c>
      <c r="B37" s="20" t="s">
        <v>42</v>
      </c>
      <c r="C37" s="21">
        <v>1966</v>
      </c>
      <c r="D37" s="4">
        <f t="shared" si="1"/>
        <v>45</v>
      </c>
      <c r="E37" s="21" t="s">
        <v>75</v>
      </c>
      <c r="F37" s="21" t="s">
        <v>76</v>
      </c>
      <c r="G37" s="24">
        <v>12</v>
      </c>
      <c r="H37" s="24">
        <v>2</v>
      </c>
      <c r="I37" s="24">
        <v>1</v>
      </c>
      <c r="J37" s="24">
        <v>78</v>
      </c>
      <c r="K37" s="24">
        <v>144</v>
      </c>
      <c r="L37" s="8">
        <f t="shared" si="0"/>
        <v>78</v>
      </c>
      <c r="M37" s="24"/>
      <c r="N37" s="24"/>
      <c r="O37" s="24">
        <v>1</v>
      </c>
      <c r="P37" s="24">
        <v>1</v>
      </c>
      <c r="Q37" s="24">
        <v>1</v>
      </c>
      <c r="R37" s="21" t="s">
        <v>58</v>
      </c>
      <c r="S37" s="21" t="s">
        <v>61</v>
      </c>
      <c r="T37" s="21">
        <v>158</v>
      </c>
      <c r="U37" s="22">
        <v>3306.7</v>
      </c>
      <c r="V37" s="23">
        <v>475</v>
      </c>
      <c r="W37" s="23">
        <v>902</v>
      </c>
      <c r="X37" s="23">
        <v>830</v>
      </c>
      <c r="Y37" s="23">
        <v>504</v>
      </c>
      <c r="Z37" s="28">
        <v>1123.4</v>
      </c>
      <c r="AA37" s="31">
        <v>17611</v>
      </c>
    </row>
    <row r="38" spans="1:27" ht="13.5">
      <c r="A38" s="11">
        <v>28</v>
      </c>
      <c r="B38" s="14" t="s">
        <v>43</v>
      </c>
      <c r="C38" s="15">
        <v>1988</v>
      </c>
      <c r="D38" s="4">
        <f t="shared" si="1"/>
        <v>23</v>
      </c>
      <c r="E38" s="4" t="s">
        <v>82</v>
      </c>
      <c r="F38" s="4" t="s">
        <v>83</v>
      </c>
      <c r="G38" s="3">
        <v>22</v>
      </c>
      <c r="H38" s="3">
        <v>6</v>
      </c>
      <c r="I38" s="3">
        <v>2</v>
      </c>
      <c r="J38" s="3">
        <v>173</v>
      </c>
      <c r="K38" s="3">
        <v>411</v>
      </c>
      <c r="L38" s="8">
        <f t="shared" si="0"/>
        <v>173</v>
      </c>
      <c r="M38" s="3">
        <v>2</v>
      </c>
      <c r="N38" s="3">
        <v>173</v>
      </c>
      <c r="O38" s="3">
        <v>2</v>
      </c>
      <c r="P38" s="3">
        <v>1</v>
      </c>
      <c r="Q38" s="3">
        <v>2</v>
      </c>
      <c r="R38" s="3" t="s">
        <v>58</v>
      </c>
      <c r="S38" s="3" t="s">
        <v>61</v>
      </c>
      <c r="T38" s="3">
        <v>458</v>
      </c>
      <c r="U38" s="12">
        <v>11327.9</v>
      </c>
      <c r="V38" s="13">
        <v>2540</v>
      </c>
      <c r="W38" s="3">
        <v>830</v>
      </c>
      <c r="X38" s="3">
        <v>789</v>
      </c>
      <c r="Y38" s="3">
        <v>766</v>
      </c>
      <c r="Z38" s="27">
        <v>202.4</v>
      </c>
      <c r="AA38" s="31">
        <v>50351</v>
      </c>
    </row>
    <row r="39" spans="1:27" ht="13.5">
      <c r="A39" s="11">
        <v>29</v>
      </c>
      <c r="B39" s="14" t="s">
        <v>44</v>
      </c>
      <c r="C39" s="15">
        <v>1989</v>
      </c>
      <c r="D39" s="4">
        <f t="shared" si="1"/>
        <v>22</v>
      </c>
      <c r="E39" s="4" t="s">
        <v>82</v>
      </c>
      <c r="F39" s="4" t="s">
        <v>83</v>
      </c>
      <c r="G39" s="3">
        <v>22</v>
      </c>
      <c r="H39" s="3">
        <v>6</v>
      </c>
      <c r="I39" s="3">
        <v>2</v>
      </c>
      <c r="J39" s="3">
        <v>168</v>
      </c>
      <c r="K39" s="3">
        <v>399</v>
      </c>
      <c r="L39" s="8">
        <f t="shared" si="0"/>
        <v>168</v>
      </c>
      <c r="M39" s="3">
        <v>2</v>
      </c>
      <c r="N39" s="3">
        <v>168</v>
      </c>
      <c r="O39" s="3">
        <v>2</v>
      </c>
      <c r="P39" s="3">
        <v>1</v>
      </c>
      <c r="Q39" s="3">
        <v>2</v>
      </c>
      <c r="R39" s="3" t="s">
        <v>58</v>
      </c>
      <c r="S39" s="3" t="s">
        <v>61</v>
      </c>
      <c r="T39" s="3">
        <v>454</v>
      </c>
      <c r="U39" s="12">
        <v>10928.5</v>
      </c>
      <c r="V39" s="13">
        <v>2496</v>
      </c>
      <c r="W39" s="3">
        <v>858</v>
      </c>
      <c r="X39" s="3">
        <v>763</v>
      </c>
      <c r="Y39" s="3">
        <v>755</v>
      </c>
      <c r="Z39" s="27">
        <v>494.4</v>
      </c>
      <c r="AA39" s="31">
        <v>51122</v>
      </c>
    </row>
    <row r="40" spans="1:27" ht="13.5">
      <c r="A40" s="11"/>
      <c r="B40" s="14" t="s">
        <v>100</v>
      </c>
      <c r="C40" s="15"/>
      <c r="D40" s="15"/>
      <c r="E40" s="4"/>
      <c r="F40" s="4"/>
      <c r="G40" s="3"/>
      <c r="H40" s="3">
        <f>SUM(H11:H39)</f>
        <v>115</v>
      </c>
      <c r="I40" s="3">
        <f aca="true" t="shared" si="2" ref="I40:Q40">SUM(I11:I39)</f>
        <v>74</v>
      </c>
      <c r="J40" s="3">
        <f t="shared" si="2"/>
        <v>3605</v>
      </c>
      <c r="K40" s="3">
        <f t="shared" si="2"/>
        <v>7850</v>
      </c>
      <c r="L40" s="3">
        <f t="shared" si="2"/>
        <v>3605</v>
      </c>
      <c r="M40" s="3">
        <f t="shared" si="2"/>
        <v>34</v>
      </c>
      <c r="N40" s="3">
        <f t="shared" si="2"/>
        <v>1322</v>
      </c>
      <c r="O40" s="3">
        <f t="shared" si="2"/>
        <v>41</v>
      </c>
      <c r="P40" s="3">
        <f t="shared" si="2"/>
        <v>31</v>
      </c>
      <c r="Q40" s="3">
        <f t="shared" si="2"/>
        <v>102</v>
      </c>
      <c r="R40" s="3"/>
      <c r="S40" s="3"/>
      <c r="T40" s="3">
        <f>SUM(T11:T39)</f>
        <v>8315</v>
      </c>
      <c r="U40" s="12">
        <f>SUM(U11:U39)</f>
        <v>198505.49999999997</v>
      </c>
      <c r="V40" s="12">
        <f aca="true" t="shared" si="3" ref="V40:AA40">SUM(V11:V39)</f>
        <v>31002.3</v>
      </c>
      <c r="W40" s="12">
        <f t="shared" si="3"/>
        <v>29836</v>
      </c>
      <c r="X40" s="12">
        <f t="shared" si="3"/>
        <v>27396</v>
      </c>
      <c r="Y40" s="12">
        <f t="shared" si="3"/>
        <v>20278</v>
      </c>
      <c r="Z40" s="12">
        <f t="shared" si="3"/>
        <v>12027.299999999997</v>
      </c>
      <c r="AA40" s="35">
        <f t="shared" si="3"/>
        <v>948848</v>
      </c>
    </row>
    <row r="41" spans="1:27" ht="13.5">
      <c r="A41" s="43" t="s">
        <v>106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5"/>
    </row>
    <row r="42" spans="1:27" ht="13.5">
      <c r="A42" s="20">
        <v>1</v>
      </c>
      <c r="B42" s="20" t="s">
        <v>4</v>
      </c>
      <c r="C42" s="21">
        <v>1959</v>
      </c>
      <c r="D42" s="21">
        <f>2011-C42</f>
        <v>52</v>
      </c>
      <c r="E42" s="21" t="s">
        <v>73</v>
      </c>
      <c r="F42" s="21" t="s">
        <v>77</v>
      </c>
      <c r="G42" s="21">
        <v>5</v>
      </c>
      <c r="H42" s="21">
        <v>3</v>
      </c>
      <c r="I42" s="21">
        <v>3</v>
      </c>
      <c r="J42" s="21">
        <v>42</v>
      </c>
      <c r="K42" s="21">
        <v>94</v>
      </c>
      <c r="L42" s="8">
        <f>J42</f>
        <v>42</v>
      </c>
      <c r="M42" s="21"/>
      <c r="N42" s="21"/>
      <c r="O42" s="21">
        <v>3</v>
      </c>
      <c r="P42" s="21">
        <v>1</v>
      </c>
      <c r="Q42" s="21"/>
      <c r="R42" s="21"/>
      <c r="S42" s="21"/>
      <c r="T42" s="21">
        <v>103</v>
      </c>
      <c r="U42" s="22">
        <v>2320.5</v>
      </c>
      <c r="V42" s="23">
        <v>428</v>
      </c>
      <c r="W42" s="23">
        <v>844</v>
      </c>
      <c r="X42" s="23">
        <v>776</v>
      </c>
      <c r="Y42" s="23">
        <v>301</v>
      </c>
      <c r="Z42" s="27">
        <v>73.9</v>
      </c>
      <c r="AA42" s="31">
        <v>12028</v>
      </c>
    </row>
    <row r="43" spans="1:27" ht="13.5">
      <c r="A43" s="20">
        <v>2</v>
      </c>
      <c r="B43" s="20" t="s">
        <v>6</v>
      </c>
      <c r="C43" s="21">
        <v>1959</v>
      </c>
      <c r="D43" s="21">
        <f aca="true" t="shared" si="4" ref="D43:D68">2011-C43</f>
        <v>52</v>
      </c>
      <c r="E43" s="21" t="s">
        <v>73</v>
      </c>
      <c r="F43" s="21" t="s">
        <v>77</v>
      </c>
      <c r="G43" s="21">
        <v>5</v>
      </c>
      <c r="H43" s="21">
        <v>3</v>
      </c>
      <c r="I43" s="21">
        <v>3</v>
      </c>
      <c r="J43" s="21">
        <v>42</v>
      </c>
      <c r="K43" s="21">
        <v>94</v>
      </c>
      <c r="L43" s="3">
        <f>J43</f>
        <v>42</v>
      </c>
      <c r="M43" s="21"/>
      <c r="N43" s="21"/>
      <c r="O43" s="21">
        <v>3</v>
      </c>
      <c r="P43" s="21">
        <v>1</v>
      </c>
      <c r="Q43" s="21"/>
      <c r="R43" s="21"/>
      <c r="S43" s="21"/>
      <c r="T43" s="21">
        <v>100</v>
      </c>
      <c r="U43" s="22">
        <v>2298.3</v>
      </c>
      <c r="V43" s="23">
        <v>357.1</v>
      </c>
      <c r="W43" s="23">
        <v>840</v>
      </c>
      <c r="X43" s="23">
        <v>772</v>
      </c>
      <c r="Y43" s="23">
        <v>245</v>
      </c>
      <c r="Z43" s="27">
        <v>75.2</v>
      </c>
      <c r="AA43" s="34">
        <v>11822</v>
      </c>
    </row>
    <row r="44" spans="1:27" ht="13.5">
      <c r="A44" s="20">
        <v>3</v>
      </c>
      <c r="B44" s="20" t="s">
        <v>7</v>
      </c>
      <c r="C44" s="21">
        <v>1959</v>
      </c>
      <c r="D44" s="21">
        <f t="shared" si="4"/>
        <v>52</v>
      </c>
      <c r="E44" s="21" t="s">
        <v>73</v>
      </c>
      <c r="F44" s="21" t="s">
        <v>77</v>
      </c>
      <c r="G44" s="21">
        <v>5</v>
      </c>
      <c r="H44" s="21">
        <v>2</v>
      </c>
      <c r="I44" s="21">
        <v>2</v>
      </c>
      <c r="J44" s="21">
        <v>30</v>
      </c>
      <c r="K44" s="21">
        <v>60</v>
      </c>
      <c r="L44" s="3">
        <f>J44</f>
        <v>30</v>
      </c>
      <c r="M44" s="21"/>
      <c r="N44" s="21"/>
      <c r="O44" s="21">
        <v>2</v>
      </c>
      <c r="P44" s="21">
        <v>1</v>
      </c>
      <c r="Q44" s="21"/>
      <c r="R44" s="21"/>
      <c r="S44" s="21"/>
      <c r="T44" s="21">
        <v>74</v>
      </c>
      <c r="U44" s="22">
        <v>1562.2</v>
      </c>
      <c r="V44" s="23">
        <v>215.4</v>
      </c>
      <c r="W44" s="23">
        <v>566</v>
      </c>
      <c r="X44" s="23">
        <v>520</v>
      </c>
      <c r="Y44" s="23">
        <v>158</v>
      </c>
      <c r="Z44" s="29">
        <v>0</v>
      </c>
      <c r="AA44" s="34">
        <v>7651</v>
      </c>
    </row>
    <row r="45" spans="1:27" ht="13.5">
      <c r="A45" s="11">
        <v>4</v>
      </c>
      <c r="B45" s="11" t="s">
        <v>16</v>
      </c>
      <c r="C45" s="3">
        <v>1950</v>
      </c>
      <c r="D45" s="21">
        <f t="shared" si="4"/>
        <v>61</v>
      </c>
      <c r="E45" s="4" t="s">
        <v>84</v>
      </c>
      <c r="F45" s="4" t="s">
        <v>86</v>
      </c>
      <c r="G45" s="3">
        <v>5</v>
      </c>
      <c r="H45" s="3">
        <v>2</v>
      </c>
      <c r="I45" s="3">
        <v>2</v>
      </c>
      <c r="J45" s="3">
        <v>30</v>
      </c>
      <c r="K45" s="3">
        <v>80</v>
      </c>
      <c r="L45" s="8">
        <f>J45</f>
        <v>30</v>
      </c>
      <c r="M45" s="3"/>
      <c r="N45" s="3"/>
      <c r="O45" s="3">
        <v>1</v>
      </c>
      <c r="P45" s="3">
        <v>2</v>
      </c>
      <c r="Q45" s="3"/>
      <c r="R45" s="3"/>
      <c r="S45" s="3"/>
      <c r="T45" s="3">
        <v>68</v>
      </c>
      <c r="U45" s="12">
        <v>1910.1</v>
      </c>
      <c r="V45" s="13">
        <v>224</v>
      </c>
      <c r="W45" s="3">
        <v>664</v>
      </c>
      <c r="X45" s="3">
        <v>611</v>
      </c>
      <c r="Y45" s="3">
        <v>531</v>
      </c>
      <c r="Z45" s="27">
        <v>330.2</v>
      </c>
      <c r="AA45" s="31">
        <v>11687</v>
      </c>
    </row>
    <row r="46" spans="1:27" ht="13.5">
      <c r="A46" s="11"/>
      <c r="B46" s="11" t="s">
        <v>100</v>
      </c>
      <c r="C46" s="3"/>
      <c r="D46" s="21"/>
      <c r="E46" s="4"/>
      <c r="F46" s="4"/>
      <c r="G46" s="3"/>
      <c r="H46" s="3">
        <f>SUM(H42:H45)</f>
        <v>10</v>
      </c>
      <c r="I46" s="3">
        <f aca="true" t="shared" si="5" ref="I46:P46">SUM(I42:I45)</f>
        <v>10</v>
      </c>
      <c r="J46" s="3">
        <f t="shared" si="5"/>
        <v>144</v>
      </c>
      <c r="K46" s="3">
        <f t="shared" si="5"/>
        <v>328</v>
      </c>
      <c r="L46" s="3">
        <f t="shared" si="5"/>
        <v>144</v>
      </c>
      <c r="M46" s="3">
        <f t="shared" si="5"/>
        <v>0</v>
      </c>
      <c r="N46" s="3">
        <f t="shared" si="5"/>
        <v>0</v>
      </c>
      <c r="O46" s="3">
        <f t="shared" si="5"/>
        <v>9</v>
      </c>
      <c r="P46" s="3">
        <f t="shared" si="5"/>
        <v>5</v>
      </c>
      <c r="Q46" s="3"/>
      <c r="R46" s="3"/>
      <c r="S46" s="3"/>
      <c r="T46" s="3">
        <f aca="true" t="shared" si="6" ref="T46:Y46">SUM(T42:T45)</f>
        <v>345</v>
      </c>
      <c r="U46" s="12">
        <f t="shared" si="6"/>
        <v>8091.1</v>
      </c>
      <c r="V46" s="12">
        <f t="shared" si="6"/>
        <v>1224.5</v>
      </c>
      <c r="W46" s="12">
        <f t="shared" si="6"/>
        <v>2914</v>
      </c>
      <c r="X46" s="12">
        <f t="shared" si="6"/>
        <v>2679</v>
      </c>
      <c r="Y46" s="12">
        <f t="shared" si="6"/>
        <v>1235</v>
      </c>
      <c r="Z46" s="27">
        <f>SUM(Z42:Z45)</f>
        <v>479.3</v>
      </c>
      <c r="AA46" s="27">
        <f>SUM(AA45)</f>
        <v>11687</v>
      </c>
    </row>
    <row r="47" spans="1:27" ht="13.5">
      <c r="A47" s="43" t="s">
        <v>107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5"/>
    </row>
    <row r="48" spans="1:27" ht="13.5">
      <c r="A48" s="6">
        <v>1</v>
      </c>
      <c r="B48" s="7" t="s">
        <v>67</v>
      </c>
      <c r="C48" s="4">
        <v>1961</v>
      </c>
      <c r="D48" s="21">
        <f t="shared" si="4"/>
        <v>50</v>
      </c>
      <c r="E48" s="4" t="s">
        <v>84</v>
      </c>
      <c r="F48" s="4" t="s">
        <v>85</v>
      </c>
      <c r="G48" s="4">
        <v>5</v>
      </c>
      <c r="H48" s="3"/>
      <c r="I48" s="3">
        <v>2</v>
      </c>
      <c r="J48" s="3">
        <v>40</v>
      </c>
      <c r="K48" s="3">
        <v>70</v>
      </c>
      <c r="L48" s="3">
        <f aca="true" t="shared" si="7" ref="L48:L68">J48</f>
        <v>40</v>
      </c>
      <c r="M48" s="3"/>
      <c r="N48" s="3"/>
      <c r="O48" s="3">
        <v>3</v>
      </c>
      <c r="P48" s="3">
        <v>1</v>
      </c>
      <c r="Q48" s="4"/>
      <c r="R48" s="4"/>
      <c r="S48" s="4"/>
      <c r="T48" s="4">
        <v>80</v>
      </c>
      <c r="U48" s="25">
        <v>1578.8</v>
      </c>
      <c r="V48" s="26">
        <v>191</v>
      </c>
      <c r="W48" s="3">
        <v>586</v>
      </c>
      <c r="X48" s="3">
        <v>520</v>
      </c>
      <c r="Y48" s="3">
        <v>436</v>
      </c>
      <c r="Z48" s="27">
        <v>0</v>
      </c>
      <c r="AA48" s="34">
        <v>7539</v>
      </c>
    </row>
    <row r="49" spans="1:27" ht="13.5">
      <c r="A49" s="6">
        <v>2</v>
      </c>
      <c r="B49" s="7" t="s">
        <v>68</v>
      </c>
      <c r="C49" s="4">
        <v>1961</v>
      </c>
      <c r="D49" s="21">
        <f t="shared" si="4"/>
        <v>50</v>
      </c>
      <c r="E49" s="4" t="s">
        <v>84</v>
      </c>
      <c r="F49" s="4" t="s">
        <v>86</v>
      </c>
      <c r="G49" s="4">
        <v>5</v>
      </c>
      <c r="H49" s="3"/>
      <c r="I49" s="3">
        <v>3</v>
      </c>
      <c r="J49" s="3">
        <v>60</v>
      </c>
      <c r="K49" s="3">
        <v>115</v>
      </c>
      <c r="L49" s="3">
        <f t="shared" si="7"/>
        <v>60</v>
      </c>
      <c r="M49" s="8"/>
      <c r="N49" s="8"/>
      <c r="O49" s="8">
        <v>2</v>
      </c>
      <c r="P49" s="8">
        <v>1</v>
      </c>
      <c r="Q49" s="5"/>
      <c r="R49" s="4"/>
      <c r="S49" s="4"/>
      <c r="T49" s="5">
        <v>111</v>
      </c>
      <c r="U49" s="9">
        <v>2453</v>
      </c>
      <c r="V49" s="10">
        <v>283</v>
      </c>
      <c r="W49" s="3">
        <v>868</v>
      </c>
      <c r="X49" s="3">
        <v>798</v>
      </c>
      <c r="Y49" s="3">
        <v>58</v>
      </c>
      <c r="Z49" s="27">
        <v>0</v>
      </c>
      <c r="AA49" s="34">
        <v>11878</v>
      </c>
    </row>
    <row r="50" spans="1:27" ht="13.5">
      <c r="A50" s="6">
        <v>3</v>
      </c>
      <c r="B50" s="7" t="s">
        <v>69</v>
      </c>
      <c r="C50" s="4">
        <v>1961</v>
      </c>
      <c r="D50" s="21">
        <f t="shared" si="4"/>
        <v>50</v>
      </c>
      <c r="E50" s="4" t="s">
        <v>84</v>
      </c>
      <c r="F50" s="4" t="s">
        <v>83</v>
      </c>
      <c r="G50" s="4">
        <v>5</v>
      </c>
      <c r="H50" s="3"/>
      <c r="I50" s="3">
        <v>3</v>
      </c>
      <c r="J50" s="3">
        <v>60</v>
      </c>
      <c r="K50" s="3">
        <v>115</v>
      </c>
      <c r="L50" s="3">
        <f t="shared" si="7"/>
        <v>60</v>
      </c>
      <c r="M50" s="8"/>
      <c r="N50" s="8"/>
      <c r="O50" s="8">
        <v>2</v>
      </c>
      <c r="P50" s="8">
        <v>1</v>
      </c>
      <c r="Q50" s="5"/>
      <c r="R50" s="4"/>
      <c r="S50" s="4"/>
      <c r="T50" s="5">
        <v>106</v>
      </c>
      <c r="U50" s="9">
        <v>2473.8</v>
      </c>
      <c r="V50" s="10">
        <v>282</v>
      </c>
      <c r="W50" s="3">
        <v>876</v>
      </c>
      <c r="X50" s="3">
        <v>805</v>
      </c>
      <c r="Y50" s="3">
        <v>674</v>
      </c>
      <c r="Z50" s="27">
        <v>0</v>
      </c>
      <c r="AA50" s="34">
        <v>11999</v>
      </c>
    </row>
    <row r="51" spans="1:27" ht="13.5">
      <c r="A51" s="20">
        <v>4</v>
      </c>
      <c r="B51" s="20" t="s">
        <v>17</v>
      </c>
      <c r="C51" s="21">
        <v>1962</v>
      </c>
      <c r="D51" s="21">
        <f t="shared" si="4"/>
        <v>49</v>
      </c>
      <c r="E51" s="21" t="s">
        <v>73</v>
      </c>
      <c r="F51" s="21" t="s">
        <v>76</v>
      </c>
      <c r="G51" s="21">
        <v>5</v>
      </c>
      <c r="H51" s="21"/>
      <c r="I51" s="21">
        <v>3</v>
      </c>
      <c r="J51" s="21">
        <v>60</v>
      </c>
      <c r="K51" s="21">
        <v>115</v>
      </c>
      <c r="L51" s="8">
        <f t="shared" si="7"/>
        <v>60</v>
      </c>
      <c r="M51" s="21"/>
      <c r="N51" s="21"/>
      <c r="O51" s="21">
        <v>1</v>
      </c>
      <c r="P51" s="21">
        <v>1</v>
      </c>
      <c r="Q51" s="21"/>
      <c r="R51" s="21"/>
      <c r="S51" s="21"/>
      <c r="T51" s="21">
        <v>130</v>
      </c>
      <c r="U51" s="22">
        <v>2512.1</v>
      </c>
      <c r="V51" s="23">
        <v>258</v>
      </c>
      <c r="W51" s="23">
        <v>712</v>
      </c>
      <c r="X51" s="23">
        <v>655</v>
      </c>
      <c r="Y51" s="23">
        <v>119</v>
      </c>
      <c r="Z51" s="28">
        <v>144.9</v>
      </c>
      <c r="AA51" s="31">
        <v>11289</v>
      </c>
    </row>
    <row r="52" spans="1:27" ht="13.5">
      <c r="A52" s="20">
        <v>5</v>
      </c>
      <c r="B52" s="20" t="s">
        <v>45</v>
      </c>
      <c r="C52" s="21">
        <v>1962</v>
      </c>
      <c r="D52" s="21">
        <f t="shared" si="4"/>
        <v>49</v>
      </c>
      <c r="E52" s="21" t="s">
        <v>73</v>
      </c>
      <c r="F52" s="21" t="s">
        <v>76</v>
      </c>
      <c r="G52" s="21">
        <v>5</v>
      </c>
      <c r="H52" s="21"/>
      <c r="I52" s="21">
        <v>3</v>
      </c>
      <c r="J52" s="21">
        <v>60</v>
      </c>
      <c r="K52" s="21">
        <v>115</v>
      </c>
      <c r="L52" s="8">
        <f t="shared" si="7"/>
        <v>60</v>
      </c>
      <c r="M52" s="21"/>
      <c r="N52" s="21"/>
      <c r="O52" s="21">
        <v>1</v>
      </c>
      <c r="P52" s="21">
        <v>1</v>
      </c>
      <c r="Q52" s="21"/>
      <c r="R52" s="21"/>
      <c r="S52" s="21"/>
      <c r="T52" s="21">
        <v>119</v>
      </c>
      <c r="U52" s="22">
        <v>2504.7</v>
      </c>
      <c r="V52" s="23">
        <v>275</v>
      </c>
      <c r="W52" s="23">
        <v>711</v>
      </c>
      <c r="X52" s="23">
        <v>677</v>
      </c>
      <c r="Y52" s="23">
        <v>677</v>
      </c>
      <c r="Z52" s="29"/>
      <c r="AA52" s="31">
        <v>11774</v>
      </c>
    </row>
    <row r="53" spans="1:27" ht="13.5">
      <c r="A53" s="20">
        <v>6</v>
      </c>
      <c r="B53" s="20" t="s">
        <v>66</v>
      </c>
      <c r="C53" s="21">
        <v>1962</v>
      </c>
      <c r="D53" s="21">
        <f t="shared" si="4"/>
        <v>49</v>
      </c>
      <c r="E53" s="21" t="s">
        <v>73</v>
      </c>
      <c r="F53" s="21" t="s">
        <v>76</v>
      </c>
      <c r="G53" s="21">
        <v>5</v>
      </c>
      <c r="H53" s="21"/>
      <c r="I53" s="21">
        <v>4</v>
      </c>
      <c r="J53" s="21">
        <v>80</v>
      </c>
      <c r="K53" s="21">
        <v>160</v>
      </c>
      <c r="L53" s="3">
        <f t="shared" si="7"/>
        <v>80</v>
      </c>
      <c r="M53" s="21"/>
      <c r="N53" s="21"/>
      <c r="O53" s="21">
        <v>1</v>
      </c>
      <c r="P53" s="21">
        <v>1</v>
      </c>
      <c r="Q53" s="21"/>
      <c r="R53" s="21"/>
      <c r="S53" s="21"/>
      <c r="T53" s="21">
        <v>160</v>
      </c>
      <c r="U53" s="22">
        <v>3431.2</v>
      </c>
      <c r="V53" s="23">
        <v>362</v>
      </c>
      <c r="W53" s="23">
        <v>987</v>
      </c>
      <c r="X53" s="23">
        <v>889</v>
      </c>
      <c r="Y53" s="23">
        <v>271</v>
      </c>
      <c r="Z53" s="28">
        <v>252.8</v>
      </c>
      <c r="AA53" s="34">
        <v>15350</v>
      </c>
    </row>
    <row r="54" spans="1:27" ht="13.5">
      <c r="A54" s="11">
        <v>7</v>
      </c>
      <c r="B54" s="11" t="s">
        <v>63</v>
      </c>
      <c r="C54" s="3">
        <v>1964</v>
      </c>
      <c r="D54" s="21">
        <f t="shared" si="4"/>
        <v>47</v>
      </c>
      <c r="E54" s="4" t="s">
        <v>84</v>
      </c>
      <c r="F54" s="4" t="s">
        <v>83</v>
      </c>
      <c r="G54" s="3">
        <v>5</v>
      </c>
      <c r="H54" s="3"/>
      <c r="I54" s="3">
        <v>3</v>
      </c>
      <c r="J54" s="3">
        <v>60</v>
      </c>
      <c r="K54" s="3">
        <v>115</v>
      </c>
      <c r="L54" s="3">
        <f t="shared" si="7"/>
        <v>60</v>
      </c>
      <c r="M54" s="3"/>
      <c r="N54" s="3"/>
      <c r="O54" s="3">
        <v>2</v>
      </c>
      <c r="P54" s="3">
        <v>1</v>
      </c>
      <c r="Q54" s="3"/>
      <c r="R54" s="3"/>
      <c r="S54" s="3"/>
      <c r="T54" s="3">
        <v>117</v>
      </c>
      <c r="U54" s="12">
        <v>2478.5</v>
      </c>
      <c r="V54" s="13">
        <v>298</v>
      </c>
      <c r="W54" s="3">
        <v>747</v>
      </c>
      <c r="X54" s="3">
        <v>687</v>
      </c>
      <c r="Y54" s="3">
        <v>679</v>
      </c>
      <c r="Z54" s="27">
        <v>506.6</v>
      </c>
      <c r="AA54" s="34">
        <v>12120</v>
      </c>
    </row>
    <row r="55" spans="1:27" ht="13.5">
      <c r="A55" s="11">
        <v>8</v>
      </c>
      <c r="B55" s="11" t="s">
        <v>64</v>
      </c>
      <c r="C55" s="3">
        <v>1961</v>
      </c>
      <c r="D55" s="21">
        <f t="shared" si="4"/>
        <v>50</v>
      </c>
      <c r="E55" s="4" t="s">
        <v>84</v>
      </c>
      <c r="F55" s="4" t="s">
        <v>85</v>
      </c>
      <c r="G55" s="3">
        <v>5</v>
      </c>
      <c r="H55" s="3"/>
      <c r="I55" s="3">
        <v>3</v>
      </c>
      <c r="J55" s="3">
        <v>60</v>
      </c>
      <c r="K55" s="3">
        <v>115</v>
      </c>
      <c r="L55" s="3">
        <f t="shared" si="7"/>
        <v>60</v>
      </c>
      <c r="M55" s="3"/>
      <c r="N55" s="3"/>
      <c r="O55" s="3">
        <v>2</v>
      </c>
      <c r="P55" s="3">
        <v>1</v>
      </c>
      <c r="Q55" s="3"/>
      <c r="R55" s="3"/>
      <c r="S55" s="3"/>
      <c r="T55" s="3">
        <v>117</v>
      </c>
      <c r="U55" s="12">
        <v>2481.1</v>
      </c>
      <c r="V55" s="13">
        <v>263.5</v>
      </c>
      <c r="W55" s="3">
        <v>872</v>
      </c>
      <c r="X55" s="3">
        <v>802</v>
      </c>
      <c r="Y55" s="3">
        <v>671</v>
      </c>
      <c r="Z55" s="27">
        <v>453.4</v>
      </c>
      <c r="AA55" s="34">
        <v>12287</v>
      </c>
    </row>
    <row r="56" spans="1:27" ht="13.5">
      <c r="A56" s="11">
        <v>9</v>
      </c>
      <c r="B56" s="11" t="s">
        <v>65</v>
      </c>
      <c r="C56" s="3">
        <v>1961</v>
      </c>
      <c r="D56" s="21">
        <f t="shared" si="4"/>
        <v>50</v>
      </c>
      <c r="E56" s="4" t="s">
        <v>84</v>
      </c>
      <c r="F56" s="4" t="s">
        <v>85</v>
      </c>
      <c r="G56" s="3">
        <v>5</v>
      </c>
      <c r="H56" s="3"/>
      <c r="I56" s="3">
        <v>3</v>
      </c>
      <c r="J56" s="3">
        <v>60</v>
      </c>
      <c r="K56" s="3">
        <v>115</v>
      </c>
      <c r="L56" s="3">
        <f t="shared" si="7"/>
        <v>60</v>
      </c>
      <c r="M56" s="3"/>
      <c r="N56" s="3"/>
      <c r="O56" s="3">
        <v>2</v>
      </c>
      <c r="P56" s="3">
        <v>1</v>
      </c>
      <c r="Q56" s="3"/>
      <c r="R56" s="3"/>
      <c r="S56" s="3"/>
      <c r="T56" s="3">
        <v>124</v>
      </c>
      <c r="U56" s="12">
        <v>2533</v>
      </c>
      <c r="V56" s="13">
        <v>308</v>
      </c>
      <c r="W56" s="3">
        <v>872</v>
      </c>
      <c r="X56" s="3">
        <v>802</v>
      </c>
      <c r="Y56" s="3">
        <v>482</v>
      </c>
      <c r="Z56" s="27">
        <v>457.1</v>
      </c>
      <c r="AA56" s="34">
        <v>12260</v>
      </c>
    </row>
    <row r="57" spans="1:27" ht="13.5">
      <c r="A57" s="11">
        <v>10</v>
      </c>
      <c r="B57" s="11" t="s">
        <v>14</v>
      </c>
      <c r="C57" s="3">
        <v>1961</v>
      </c>
      <c r="D57" s="21">
        <f t="shared" si="4"/>
        <v>50</v>
      </c>
      <c r="E57" s="4" t="s">
        <v>92</v>
      </c>
      <c r="F57" s="4" t="s">
        <v>83</v>
      </c>
      <c r="G57" s="3">
        <v>5</v>
      </c>
      <c r="H57" s="3"/>
      <c r="I57" s="3">
        <v>3</v>
      </c>
      <c r="J57" s="3">
        <v>60</v>
      </c>
      <c r="K57" s="3">
        <v>115</v>
      </c>
      <c r="L57" s="8">
        <f t="shared" si="7"/>
        <v>60</v>
      </c>
      <c r="M57" s="3"/>
      <c r="N57" s="3"/>
      <c r="O57" s="3">
        <v>1</v>
      </c>
      <c r="P57" s="3">
        <v>1</v>
      </c>
      <c r="Q57" s="3"/>
      <c r="R57" s="3"/>
      <c r="S57" s="3"/>
      <c r="T57" s="3">
        <v>149</v>
      </c>
      <c r="U57" s="12">
        <v>2580.9</v>
      </c>
      <c r="V57" s="13">
        <v>325</v>
      </c>
      <c r="W57" s="3">
        <v>737</v>
      </c>
      <c r="X57" s="3">
        <v>678</v>
      </c>
      <c r="Y57" s="3">
        <v>670</v>
      </c>
      <c r="Z57" s="27">
        <v>0</v>
      </c>
      <c r="AA57" s="31">
        <v>11665</v>
      </c>
    </row>
    <row r="58" spans="1:27" ht="13.5">
      <c r="A58" s="11">
        <v>11</v>
      </c>
      <c r="B58" s="11" t="s">
        <v>62</v>
      </c>
      <c r="C58" s="3">
        <v>1947</v>
      </c>
      <c r="D58" s="21">
        <f t="shared" si="4"/>
        <v>64</v>
      </c>
      <c r="E58" s="4" t="s">
        <v>84</v>
      </c>
      <c r="F58" s="4" t="s">
        <v>86</v>
      </c>
      <c r="G58" s="3">
        <v>4</v>
      </c>
      <c r="H58" s="3"/>
      <c r="I58" s="3">
        <v>3</v>
      </c>
      <c r="J58" s="3">
        <v>27</v>
      </c>
      <c r="K58" s="3">
        <v>60</v>
      </c>
      <c r="L58" s="3">
        <f t="shared" si="7"/>
        <v>27</v>
      </c>
      <c r="M58" s="3"/>
      <c r="N58" s="3"/>
      <c r="O58" s="3">
        <v>2</v>
      </c>
      <c r="P58" s="3">
        <v>1</v>
      </c>
      <c r="Q58" s="3"/>
      <c r="R58" s="3"/>
      <c r="S58" s="3"/>
      <c r="T58" s="3">
        <v>66</v>
      </c>
      <c r="U58" s="12">
        <v>2043.9</v>
      </c>
      <c r="V58" s="13">
        <v>401</v>
      </c>
      <c r="W58" s="3">
        <v>1204</v>
      </c>
      <c r="X58" s="3">
        <v>1108</v>
      </c>
      <c r="Y58" s="3">
        <v>463</v>
      </c>
      <c r="Z58" s="27">
        <v>1362.2</v>
      </c>
      <c r="AA58" s="34">
        <v>16748</v>
      </c>
    </row>
    <row r="59" spans="1:27" ht="13.5">
      <c r="A59" s="11">
        <v>12</v>
      </c>
      <c r="B59" s="11" t="s">
        <v>15</v>
      </c>
      <c r="C59" s="3">
        <v>1947</v>
      </c>
      <c r="D59" s="21">
        <f t="shared" si="4"/>
        <v>64</v>
      </c>
      <c r="E59" s="4" t="s">
        <v>84</v>
      </c>
      <c r="F59" s="4" t="s">
        <v>86</v>
      </c>
      <c r="G59" s="3">
        <v>5</v>
      </c>
      <c r="H59" s="3"/>
      <c r="I59" s="3">
        <v>7</v>
      </c>
      <c r="J59" s="3">
        <v>86</v>
      </c>
      <c r="K59" s="3">
        <v>205</v>
      </c>
      <c r="L59" s="3">
        <f t="shared" si="7"/>
        <v>86</v>
      </c>
      <c r="M59" s="3"/>
      <c r="N59" s="3"/>
      <c r="O59" s="3">
        <v>1</v>
      </c>
      <c r="P59" s="3">
        <v>1</v>
      </c>
      <c r="Q59" s="3"/>
      <c r="R59" s="3"/>
      <c r="S59" s="3"/>
      <c r="T59" s="3">
        <v>231</v>
      </c>
      <c r="U59" s="12">
        <v>5894.8</v>
      </c>
      <c r="V59" s="13">
        <v>886</v>
      </c>
      <c r="W59" s="3">
        <v>2692</v>
      </c>
      <c r="X59" s="3">
        <v>2477</v>
      </c>
      <c r="Y59" s="3">
        <v>536</v>
      </c>
      <c r="Z59" s="27">
        <v>1598.7</v>
      </c>
      <c r="AA59" s="34">
        <v>37359</v>
      </c>
    </row>
    <row r="60" spans="1:27" ht="13.5">
      <c r="A60" s="11">
        <v>13</v>
      </c>
      <c r="B60" s="11" t="s">
        <v>18</v>
      </c>
      <c r="C60" s="3">
        <v>1956</v>
      </c>
      <c r="D60" s="21">
        <f t="shared" si="4"/>
        <v>55</v>
      </c>
      <c r="E60" s="4" t="s">
        <v>84</v>
      </c>
      <c r="F60" s="4" t="s">
        <v>86</v>
      </c>
      <c r="G60" s="3">
        <v>5</v>
      </c>
      <c r="H60" s="3"/>
      <c r="I60" s="3">
        <v>3</v>
      </c>
      <c r="J60" s="3">
        <v>40</v>
      </c>
      <c r="K60" s="3">
        <v>92</v>
      </c>
      <c r="L60" s="8">
        <f t="shared" si="7"/>
        <v>40</v>
      </c>
      <c r="M60" s="3"/>
      <c r="N60" s="3"/>
      <c r="O60" s="3">
        <v>3</v>
      </c>
      <c r="P60" s="3">
        <v>1</v>
      </c>
      <c r="Q60" s="3"/>
      <c r="R60" s="3"/>
      <c r="S60" s="3"/>
      <c r="T60" s="3">
        <v>101</v>
      </c>
      <c r="U60" s="12">
        <v>2558.5</v>
      </c>
      <c r="V60" s="13">
        <v>400.3</v>
      </c>
      <c r="W60" s="3">
        <v>1185</v>
      </c>
      <c r="X60" s="3">
        <v>1090</v>
      </c>
      <c r="Y60" s="3">
        <v>134</v>
      </c>
      <c r="Z60" s="27">
        <v>1463.8</v>
      </c>
      <c r="AA60" s="31">
        <v>18673</v>
      </c>
    </row>
    <row r="61" spans="1:27" ht="13.5">
      <c r="A61" s="11">
        <v>14</v>
      </c>
      <c r="B61" s="11" t="s">
        <v>19</v>
      </c>
      <c r="C61" s="3">
        <v>1955</v>
      </c>
      <c r="D61" s="21">
        <f t="shared" si="4"/>
        <v>56</v>
      </c>
      <c r="E61" s="4" t="s">
        <v>84</v>
      </c>
      <c r="F61" s="4" t="s">
        <v>86</v>
      </c>
      <c r="G61" s="3">
        <v>5</v>
      </c>
      <c r="H61" s="3"/>
      <c r="I61" s="3">
        <v>3</v>
      </c>
      <c r="J61" s="3">
        <v>69</v>
      </c>
      <c r="K61" s="3">
        <v>171</v>
      </c>
      <c r="L61" s="8">
        <f t="shared" si="7"/>
        <v>69</v>
      </c>
      <c r="M61" s="3"/>
      <c r="N61" s="3"/>
      <c r="O61" s="3">
        <v>2</v>
      </c>
      <c r="P61" s="3">
        <v>1</v>
      </c>
      <c r="Q61" s="3"/>
      <c r="R61" s="3"/>
      <c r="S61" s="3"/>
      <c r="T61" s="3">
        <v>180</v>
      </c>
      <c r="U61" s="12">
        <v>4598.5</v>
      </c>
      <c r="V61" s="13">
        <v>520</v>
      </c>
      <c r="W61" s="3">
        <v>1597</v>
      </c>
      <c r="X61" s="3">
        <v>1469</v>
      </c>
      <c r="Y61" s="3">
        <v>626</v>
      </c>
      <c r="Z61" s="27">
        <v>830.6</v>
      </c>
      <c r="AA61" s="31">
        <v>24568</v>
      </c>
    </row>
    <row r="62" spans="1:27" ht="13.5">
      <c r="A62" s="11">
        <v>15</v>
      </c>
      <c r="B62" s="11" t="s">
        <v>21</v>
      </c>
      <c r="C62" s="3">
        <v>1957</v>
      </c>
      <c r="D62" s="21">
        <f t="shared" si="4"/>
        <v>54</v>
      </c>
      <c r="E62" s="4" t="s">
        <v>84</v>
      </c>
      <c r="F62" s="4" t="s">
        <v>86</v>
      </c>
      <c r="G62" s="3">
        <v>5</v>
      </c>
      <c r="H62" s="3"/>
      <c r="I62" s="3">
        <v>3</v>
      </c>
      <c r="J62" s="3">
        <v>59</v>
      </c>
      <c r="K62" s="3">
        <v>145</v>
      </c>
      <c r="L62" s="8">
        <f t="shared" si="7"/>
        <v>59</v>
      </c>
      <c r="M62" s="3"/>
      <c r="N62" s="3"/>
      <c r="O62" s="3">
        <v>1</v>
      </c>
      <c r="P62" s="3">
        <v>1</v>
      </c>
      <c r="Q62" s="3"/>
      <c r="R62" s="3"/>
      <c r="S62" s="3"/>
      <c r="T62" s="3">
        <v>178</v>
      </c>
      <c r="U62" s="12">
        <v>3938.5</v>
      </c>
      <c r="V62" s="13">
        <v>590</v>
      </c>
      <c r="W62" s="3">
        <v>1596</v>
      </c>
      <c r="X62" s="3">
        <v>1468</v>
      </c>
      <c r="Y62" s="3">
        <v>1277</v>
      </c>
      <c r="Z62" s="27">
        <v>1763.5</v>
      </c>
      <c r="AA62" s="31">
        <v>25785</v>
      </c>
    </row>
    <row r="63" spans="1:27" ht="13.5">
      <c r="A63" s="20">
        <v>16</v>
      </c>
      <c r="B63" s="20" t="s">
        <v>26</v>
      </c>
      <c r="C63" s="21">
        <v>1963</v>
      </c>
      <c r="D63" s="21">
        <f t="shared" si="4"/>
        <v>48</v>
      </c>
      <c r="E63" s="21" t="s">
        <v>74</v>
      </c>
      <c r="F63" s="21" t="s">
        <v>76</v>
      </c>
      <c r="G63" s="21">
        <v>5</v>
      </c>
      <c r="H63" s="21"/>
      <c r="I63" s="21">
        <v>4</v>
      </c>
      <c r="J63" s="21">
        <v>80</v>
      </c>
      <c r="K63" s="21">
        <v>160</v>
      </c>
      <c r="L63" s="8">
        <f t="shared" si="7"/>
        <v>80</v>
      </c>
      <c r="M63" s="21"/>
      <c r="N63" s="21"/>
      <c r="O63" s="21">
        <v>1</v>
      </c>
      <c r="P63" s="21">
        <v>1</v>
      </c>
      <c r="Q63" s="21"/>
      <c r="R63" s="21"/>
      <c r="S63" s="21"/>
      <c r="T63" s="21">
        <v>211</v>
      </c>
      <c r="U63" s="22">
        <v>3555.6</v>
      </c>
      <c r="V63" s="23">
        <v>380</v>
      </c>
      <c r="W63" s="23">
        <v>1001</v>
      </c>
      <c r="X63" s="23">
        <v>921</v>
      </c>
      <c r="Y63" s="23">
        <v>910</v>
      </c>
      <c r="Z63" s="29">
        <v>0</v>
      </c>
      <c r="AA63" s="31">
        <v>15280</v>
      </c>
    </row>
    <row r="64" spans="1:27" ht="13.5">
      <c r="A64" s="20">
        <v>17</v>
      </c>
      <c r="B64" s="20" t="s">
        <v>27</v>
      </c>
      <c r="C64" s="21">
        <v>1963</v>
      </c>
      <c r="D64" s="21">
        <f t="shared" si="4"/>
        <v>48</v>
      </c>
      <c r="E64" s="21" t="s">
        <v>72</v>
      </c>
      <c r="F64" s="21" t="s">
        <v>76</v>
      </c>
      <c r="G64" s="21">
        <v>5</v>
      </c>
      <c r="H64" s="21"/>
      <c r="I64" s="21">
        <v>4</v>
      </c>
      <c r="J64" s="21">
        <v>80</v>
      </c>
      <c r="K64" s="21">
        <v>160</v>
      </c>
      <c r="L64" s="8">
        <f t="shared" si="7"/>
        <v>80</v>
      </c>
      <c r="M64" s="21"/>
      <c r="N64" s="21"/>
      <c r="O64" s="21">
        <v>1</v>
      </c>
      <c r="P64" s="21">
        <v>1</v>
      </c>
      <c r="Q64" s="21"/>
      <c r="R64" s="21"/>
      <c r="S64" s="21"/>
      <c r="T64" s="21">
        <v>190</v>
      </c>
      <c r="U64" s="22">
        <v>3591.5</v>
      </c>
      <c r="V64" s="23">
        <v>333</v>
      </c>
      <c r="W64" s="23">
        <v>991</v>
      </c>
      <c r="X64" s="23">
        <v>912</v>
      </c>
      <c r="Y64" s="23">
        <v>901</v>
      </c>
      <c r="Z64" s="29">
        <v>0</v>
      </c>
      <c r="AA64" s="31">
        <v>15631</v>
      </c>
    </row>
    <row r="65" spans="1:27" ht="13.5">
      <c r="A65" s="20">
        <v>18</v>
      </c>
      <c r="B65" s="20" t="s">
        <v>31</v>
      </c>
      <c r="C65" s="21">
        <v>1962</v>
      </c>
      <c r="D65" s="21">
        <f t="shared" si="4"/>
        <v>49</v>
      </c>
      <c r="E65" s="21" t="s">
        <v>74</v>
      </c>
      <c r="F65" s="21" t="s">
        <v>76</v>
      </c>
      <c r="G65" s="21">
        <v>5</v>
      </c>
      <c r="H65" s="21"/>
      <c r="I65" s="21">
        <v>4</v>
      </c>
      <c r="J65" s="21">
        <v>80</v>
      </c>
      <c r="K65" s="21">
        <v>160</v>
      </c>
      <c r="L65" s="3">
        <f t="shared" si="7"/>
        <v>80</v>
      </c>
      <c r="M65" s="21"/>
      <c r="N65" s="21"/>
      <c r="O65" s="21">
        <v>3</v>
      </c>
      <c r="P65" s="21">
        <v>1</v>
      </c>
      <c r="Q65" s="21"/>
      <c r="R65" s="21"/>
      <c r="S65" s="21"/>
      <c r="T65" s="21">
        <v>196</v>
      </c>
      <c r="U65" s="22">
        <v>3540</v>
      </c>
      <c r="V65" s="23">
        <v>398</v>
      </c>
      <c r="W65" s="23">
        <v>989</v>
      </c>
      <c r="X65" s="23">
        <v>930</v>
      </c>
      <c r="Y65" s="23">
        <v>930</v>
      </c>
      <c r="Z65" s="29">
        <v>0</v>
      </c>
      <c r="AA65" s="34">
        <v>15461</v>
      </c>
    </row>
    <row r="66" spans="1:27" ht="13.5">
      <c r="A66" s="20">
        <v>19</v>
      </c>
      <c r="B66" s="20" t="s">
        <v>46</v>
      </c>
      <c r="C66" s="21">
        <v>1962</v>
      </c>
      <c r="D66" s="21">
        <f t="shared" si="4"/>
        <v>49</v>
      </c>
      <c r="E66" s="21" t="s">
        <v>73</v>
      </c>
      <c r="F66" s="21" t="s">
        <v>76</v>
      </c>
      <c r="G66" s="21">
        <v>5</v>
      </c>
      <c r="H66" s="21"/>
      <c r="I66" s="21">
        <v>4</v>
      </c>
      <c r="J66" s="21">
        <v>80</v>
      </c>
      <c r="K66" s="21">
        <v>160</v>
      </c>
      <c r="L66" s="8">
        <f t="shared" si="7"/>
        <v>80</v>
      </c>
      <c r="M66" s="21"/>
      <c r="N66" s="21"/>
      <c r="O66" s="21">
        <v>1</v>
      </c>
      <c r="P66" s="21">
        <v>1</v>
      </c>
      <c r="Q66" s="21"/>
      <c r="R66" s="21"/>
      <c r="S66" s="21"/>
      <c r="T66" s="21">
        <v>176</v>
      </c>
      <c r="U66" s="22">
        <v>3442.8</v>
      </c>
      <c r="V66" s="23">
        <v>380</v>
      </c>
      <c r="W66" s="23">
        <v>1014</v>
      </c>
      <c r="X66" s="23">
        <v>933</v>
      </c>
      <c r="Y66" s="23">
        <v>922</v>
      </c>
      <c r="Z66" s="28">
        <v>414.6</v>
      </c>
      <c r="AA66" s="31">
        <v>15493</v>
      </c>
    </row>
    <row r="67" spans="1:27" ht="13.5">
      <c r="A67" s="20">
        <v>20</v>
      </c>
      <c r="B67" s="20" t="s">
        <v>38</v>
      </c>
      <c r="C67" s="21">
        <v>1962</v>
      </c>
      <c r="D67" s="21">
        <f t="shared" si="4"/>
        <v>49</v>
      </c>
      <c r="E67" s="21" t="s">
        <v>73</v>
      </c>
      <c r="F67" s="21" t="s">
        <v>76</v>
      </c>
      <c r="G67" s="21">
        <v>5</v>
      </c>
      <c r="H67" s="21"/>
      <c r="I67" s="21">
        <v>4</v>
      </c>
      <c r="J67" s="21">
        <v>80</v>
      </c>
      <c r="K67" s="21">
        <v>160</v>
      </c>
      <c r="L67" s="3">
        <f t="shared" si="7"/>
        <v>80</v>
      </c>
      <c r="M67" s="21"/>
      <c r="N67" s="21"/>
      <c r="O67" s="21">
        <v>3</v>
      </c>
      <c r="P67" s="21">
        <v>1</v>
      </c>
      <c r="Q67" s="21"/>
      <c r="R67" s="21"/>
      <c r="S67" s="21"/>
      <c r="T67" s="21">
        <v>192</v>
      </c>
      <c r="U67" s="22">
        <v>3487.2</v>
      </c>
      <c r="V67" s="23">
        <v>379</v>
      </c>
      <c r="W67" s="23">
        <v>1014</v>
      </c>
      <c r="X67" s="23">
        <v>943</v>
      </c>
      <c r="Y67" s="23">
        <v>943</v>
      </c>
      <c r="Z67" s="29">
        <v>0</v>
      </c>
      <c r="AA67" s="34">
        <v>15929</v>
      </c>
    </row>
    <row r="68" spans="1:27" ht="13.5">
      <c r="A68" s="20">
        <v>21</v>
      </c>
      <c r="B68" s="20" t="s">
        <v>41</v>
      </c>
      <c r="C68" s="21">
        <v>1966</v>
      </c>
      <c r="D68" s="21">
        <f t="shared" si="4"/>
        <v>45</v>
      </c>
      <c r="E68" s="21" t="s">
        <v>73</v>
      </c>
      <c r="F68" s="21" t="s">
        <v>76</v>
      </c>
      <c r="G68" s="21">
        <v>5</v>
      </c>
      <c r="H68" s="21"/>
      <c r="I68" s="8">
        <v>3</v>
      </c>
      <c r="J68" s="8">
        <v>48</v>
      </c>
      <c r="K68" s="8">
        <v>92</v>
      </c>
      <c r="L68" s="8">
        <f t="shared" si="7"/>
        <v>48</v>
      </c>
      <c r="M68" s="21"/>
      <c r="N68" s="21"/>
      <c r="O68" s="21">
        <v>1</v>
      </c>
      <c r="P68" s="21">
        <v>1</v>
      </c>
      <c r="Q68" s="21"/>
      <c r="R68" s="21"/>
      <c r="S68" s="21"/>
      <c r="T68" s="21">
        <v>107</v>
      </c>
      <c r="U68" s="22">
        <v>1989.5</v>
      </c>
      <c r="V68" s="23">
        <v>248</v>
      </c>
      <c r="W68" s="23">
        <v>779</v>
      </c>
      <c r="X68" s="23">
        <v>717</v>
      </c>
      <c r="Y68" s="23">
        <v>517</v>
      </c>
      <c r="Z68" s="28">
        <v>1085.3</v>
      </c>
      <c r="AA68" s="31">
        <v>12592</v>
      </c>
    </row>
    <row r="69" spans="1:27" ht="13.5">
      <c r="A69" s="16"/>
      <c r="B69" s="11" t="s">
        <v>100</v>
      </c>
      <c r="C69" s="16"/>
      <c r="D69" s="16"/>
      <c r="E69" s="16"/>
      <c r="F69" s="16"/>
      <c r="G69" s="16"/>
      <c r="H69" s="16"/>
      <c r="I69" s="8">
        <f>SUM(I48:I68)</f>
        <v>72</v>
      </c>
      <c r="J69" s="8">
        <f>SUM(J48:J68)</f>
        <v>1329</v>
      </c>
      <c r="K69" s="8">
        <f>SUM(K48:K68)</f>
        <v>2715</v>
      </c>
      <c r="L69" s="8">
        <f>SUM(L48:L68)</f>
        <v>1329</v>
      </c>
      <c r="M69" s="16"/>
      <c r="N69" s="16"/>
      <c r="O69" s="21">
        <f>SUM(O48:O68)</f>
        <v>36</v>
      </c>
      <c r="P69" s="21">
        <f>SUM(P48:P68)</f>
        <v>21</v>
      </c>
      <c r="Q69" s="16"/>
      <c r="R69" s="16"/>
      <c r="S69" s="16"/>
      <c r="T69" s="21">
        <f aca="true" t="shared" si="8" ref="T69:AA69">SUM(T48:T68)</f>
        <v>3041</v>
      </c>
      <c r="U69" s="22">
        <f t="shared" si="8"/>
        <v>63667.9</v>
      </c>
      <c r="V69" s="22">
        <f t="shared" si="8"/>
        <v>7760.8</v>
      </c>
      <c r="W69" s="22">
        <f t="shared" si="8"/>
        <v>22030</v>
      </c>
      <c r="X69" s="22">
        <f t="shared" si="8"/>
        <v>20281</v>
      </c>
      <c r="Y69" s="22">
        <f t="shared" si="8"/>
        <v>12896</v>
      </c>
      <c r="Z69" s="22">
        <f t="shared" si="8"/>
        <v>10333.5</v>
      </c>
      <c r="AA69" s="36">
        <f t="shared" si="8"/>
        <v>331680</v>
      </c>
    </row>
    <row r="70" spans="1:27" ht="12.75">
      <c r="A70" s="16"/>
      <c r="B70" s="16" t="s">
        <v>102</v>
      </c>
      <c r="C70" s="16"/>
      <c r="D70" s="16"/>
      <c r="E70" s="16"/>
      <c r="F70" s="16"/>
      <c r="G70" s="16"/>
      <c r="H70" s="8">
        <f>H40+H46+H69</f>
        <v>125</v>
      </c>
      <c r="I70" s="8">
        <f>I40+I46+I69</f>
        <v>156</v>
      </c>
      <c r="J70" s="8">
        <f>J40+J46+J69</f>
        <v>5078</v>
      </c>
      <c r="K70" s="8">
        <f>K40+K46+K69</f>
        <v>10893</v>
      </c>
      <c r="L70" s="8">
        <f>L40+L46+L69</f>
        <v>5078</v>
      </c>
      <c r="M70" s="8">
        <f>M40+M46+M69</f>
        <v>34</v>
      </c>
      <c r="N70" s="8">
        <f>N40+N46+N69</f>
        <v>1322</v>
      </c>
      <c r="O70" s="8">
        <f>O40+O46+O69</f>
        <v>86</v>
      </c>
      <c r="P70" s="8">
        <f>P40+P46+P69</f>
        <v>57</v>
      </c>
      <c r="Q70" s="16"/>
      <c r="R70" s="16"/>
      <c r="S70" s="16"/>
      <c r="T70" s="36">
        <f>T40+T46+T69</f>
        <v>11701</v>
      </c>
      <c r="U70" s="22">
        <f>U40+U46+U69</f>
        <v>270264.5</v>
      </c>
      <c r="V70" s="22">
        <f>V40+V46+V69</f>
        <v>39987.6</v>
      </c>
      <c r="W70" s="22">
        <f>W40+W46+W69</f>
        <v>54780</v>
      </c>
      <c r="X70" s="22">
        <f>X40+X46+X69</f>
        <v>50356</v>
      </c>
      <c r="Y70" s="22">
        <f>Y40+Y46+Y69</f>
        <v>34409</v>
      </c>
      <c r="Z70" s="22">
        <f>Z40+Z46+Z69</f>
        <v>22840.1</v>
      </c>
      <c r="AA70" s="36">
        <f>AA40+AA46+AA69</f>
        <v>1292215</v>
      </c>
    </row>
  </sheetData>
  <sheetProtection/>
  <mergeCells count="31">
    <mergeCell ref="W6:W8"/>
    <mergeCell ref="R7:S7"/>
    <mergeCell ref="P6:P8"/>
    <mergeCell ref="Y6:Y8"/>
    <mergeCell ref="T6:T8"/>
    <mergeCell ref="Z6:Z8"/>
    <mergeCell ref="Q6:S6"/>
    <mergeCell ref="Q7:Q8"/>
    <mergeCell ref="V6:V8"/>
    <mergeCell ref="U6:U8"/>
    <mergeCell ref="X6:X8"/>
    <mergeCell ref="F6:F8"/>
    <mergeCell ref="G6:G8"/>
    <mergeCell ref="A10:AA10"/>
    <mergeCell ref="A41:AA41"/>
    <mergeCell ref="AA6:AA8"/>
    <mergeCell ref="A4:Z4"/>
    <mergeCell ref="A6:A8"/>
    <mergeCell ref="B6:B8"/>
    <mergeCell ref="C6:C8"/>
    <mergeCell ref="K6:K8"/>
    <mergeCell ref="A47:AA47"/>
    <mergeCell ref="N6:N8"/>
    <mergeCell ref="L6:L8"/>
    <mergeCell ref="H6:H8"/>
    <mergeCell ref="O6:O8"/>
    <mergeCell ref="M6:M8"/>
    <mergeCell ref="I6:I8"/>
    <mergeCell ref="J6:J8"/>
    <mergeCell ref="D6:D8"/>
    <mergeCell ref="E6:E8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Andrey</cp:lastModifiedBy>
  <cp:lastPrinted>2011-01-31T10:32:47Z</cp:lastPrinted>
  <dcterms:created xsi:type="dcterms:W3CDTF">2008-08-26T12:00:33Z</dcterms:created>
  <dcterms:modified xsi:type="dcterms:W3CDTF">2011-06-20T01:42:12Z</dcterms:modified>
  <cp:category/>
  <cp:version/>
  <cp:contentType/>
  <cp:contentStatus/>
</cp:coreProperties>
</file>